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ocumentos\2018\III Trimestre 2018\Ajuste Matrices\"/>
    </mc:Choice>
  </mc:AlternateContent>
  <bookViews>
    <workbookView xWindow="60" yWindow="30" windowWidth="19260" windowHeight="6345"/>
  </bookViews>
  <sheets>
    <sheet name="K" sheetId="1" r:id="rId1"/>
    <sheet name="BD_Servicios" sheetId="4" state="hidden" r:id="rId2"/>
    <sheet name="K_Conversion" sheetId="5" state="hidden" r:id="rId3"/>
  </sheets>
  <definedNames>
    <definedName name="_xlnm._FilterDatabase" localSheetId="1" hidden="1">BD_Servicios!$A$1:$J$307</definedName>
    <definedName name="_xlnm._FilterDatabase" localSheetId="0" hidden="1">K!$A$1:$AD$4</definedName>
    <definedName name="Codigo">BD_Servicios!$A$2:$H$343</definedName>
    <definedName name="Tabla_27">K_Conversion!$B$4:$B$9</definedName>
    <definedName name="TRAMO_CF">K_Conversion!$D$14:$E$17</definedName>
  </definedNames>
  <calcPr calcId="162913"/>
</workbook>
</file>

<file path=xl/calcChain.xml><?xml version="1.0" encoding="utf-8"?>
<calcChain xmlns="http://schemas.openxmlformats.org/spreadsheetml/2006/main">
  <c r="Z14" i="1" l="1"/>
  <c r="Z13" i="1"/>
  <c r="Z12" i="1"/>
  <c r="Z11" i="1"/>
  <c r="Z10" i="1"/>
  <c r="Z9" i="1"/>
  <c r="Z8" i="1"/>
  <c r="Z7" i="1"/>
  <c r="Z6" i="1"/>
  <c r="Z5" i="1"/>
  <c r="Z4" i="1"/>
  <c r="Z3" i="1"/>
  <c r="Z2" i="1"/>
  <c r="AB14" i="1"/>
  <c r="AB13" i="1"/>
  <c r="AB12" i="1"/>
  <c r="AB11" i="1"/>
  <c r="AB10" i="1"/>
  <c r="AB9" i="1"/>
  <c r="AB8" i="1"/>
  <c r="AB7" i="1"/>
  <c r="AB6" i="1"/>
  <c r="AB5" i="1"/>
  <c r="AB4" i="1"/>
  <c r="AB3" i="1"/>
  <c r="AB2" i="1"/>
  <c r="AC14" i="1"/>
  <c r="AC13" i="1"/>
  <c r="AC12" i="1"/>
  <c r="AC11" i="1"/>
  <c r="AC10" i="1"/>
  <c r="AC9" i="1"/>
  <c r="AC7" i="1"/>
  <c r="AC6" i="1"/>
  <c r="AC5" i="1"/>
  <c r="AC4" i="1"/>
  <c r="AC3" i="1"/>
  <c r="AC2" i="1"/>
  <c r="AC8" i="1"/>
  <c r="AD14" i="1"/>
  <c r="AA14" i="1"/>
  <c r="Y14" i="1"/>
  <c r="X14" i="1"/>
  <c r="W14" i="1"/>
  <c r="U14" i="1"/>
  <c r="V14" i="1" s="1"/>
  <c r="T14" i="1"/>
  <c r="S14" i="1"/>
  <c r="Q14" i="1"/>
  <c r="P14" i="1"/>
  <c r="AD13" i="1"/>
  <c r="AA13" i="1"/>
  <c r="Y13" i="1"/>
  <c r="X13" i="1"/>
  <c r="W13" i="1"/>
  <c r="U13" i="1"/>
  <c r="V13" i="1" s="1"/>
  <c r="T13" i="1"/>
  <c r="S13" i="1"/>
  <c r="Q13" i="1"/>
  <c r="P13" i="1"/>
  <c r="AD12" i="1"/>
  <c r="AA12" i="1"/>
  <c r="Y12" i="1"/>
  <c r="X12" i="1"/>
  <c r="W12" i="1"/>
  <c r="U12" i="1"/>
  <c r="V12" i="1" s="1"/>
  <c r="T12" i="1"/>
  <c r="S12" i="1"/>
  <c r="Q12" i="1"/>
  <c r="P12" i="1"/>
  <c r="AD11" i="1"/>
  <c r="AA11" i="1"/>
  <c r="Y11" i="1"/>
  <c r="X11" i="1"/>
  <c r="W11" i="1"/>
  <c r="U11" i="1"/>
  <c r="V11" i="1" s="1"/>
  <c r="T11" i="1"/>
  <c r="S11" i="1"/>
  <c r="Q11" i="1"/>
  <c r="P11" i="1"/>
  <c r="AD10" i="1"/>
  <c r="AA10" i="1"/>
  <c r="Y10" i="1"/>
  <c r="X10" i="1"/>
  <c r="W10" i="1"/>
  <c r="U10" i="1"/>
  <c r="V10" i="1" s="1"/>
  <c r="T10" i="1"/>
  <c r="S10" i="1"/>
  <c r="Q10" i="1"/>
  <c r="P10" i="1"/>
  <c r="AD9" i="1"/>
  <c r="AA9" i="1"/>
  <c r="Y9" i="1"/>
  <c r="X9" i="1"/>
  <c r="W9" i="1"/>
  <c r="U9" i="1"/>
  <c r="V9" i="1" s="1"/>
  <c r="T9" i="1"/>
  <c r="S9" i="1"/>
  <c r="Q9" i="1"/>
  <c r="P9" i="1"/>
  <c r="AD8" i="1"/>
  <c r="AA8" i="1"/>
  <c r="Y8" i="1"/>
  <c r="X8" i="1"/>
  <c r="W8" i="1"/>
  <c r="U8" i="1"/>
  <c r="V8" i="1" s="1"/>
  <c r="T8" i="1"/>
  <c r="S8" i="1"/>
  <c r="Q8" i="1"/>
  <c r="P8" i="1"/>
  <c r="AD7" i="1"/>
  <c r="AA7" i="1"/>
  <c r="Y7" i="1"/>
  <c r="X7" i="1"/>
  <c r="W7" i="1"/>
  <c r="U7" i="1"/>
  <c r="V7" i="1" s="1"/>
  <c r="T7" i="1"/>
  <c r="S7" i="1"/>
  <c r="Q7" i="1"/>
  <c r="P7" i="1"/>
  <c r="AD6" i="1"/>
  <c r="AA6" i="1"/>
  <c r="Y6" i="1"/>
  <c r="X6" i="1"/>
  <c r="W6" i="1"/>
  <c r="U6" i="1"/>
  <c r="V6" i="1" s="1"/>
  <c r="T6" i="1"/>
  <c r="S6" i="1"/>
  <c r="Q6" i="1"/>
  <c r="P6" i="1"/>
  <c r="AD5" i="1"/>
  <c r="AA5" i="1"/>
  <c r="Y5" i="1"/>
  <c r="X5" i="1"/>
  <c r="W5" i="1"/>
  <c r="U5" i="1"/>
  <c r="V5" i="1" s="1"/>
  <c r="T5" i="1"/>
  <c r="S5" i="1"/>
  <c r="Q5" i="1"/>
  <c r="P5" i="1"/>
  <c r="AD4" i="1"/>
  <c r="AA4" i="1"/>
  <c r="Y4" i="1"/>
  <c r="X4" i="1"/>
  <c r="W4" i="1"/>
  <c r="U4" i="1"/>
  <c r="V4" i="1" s="1"/>
  <c r="T4" i="1"/>
  <c r="S4" i="1"/>
  <c r="Q4" i="1"/>
  <c r="P4" i="1"/>
  <c r="AD3" i="1"/>
  <c r="AA3" i="1"/>
  <c r="Y3" i="1"/>
  <c r="X3" i="1"/>
  <c r="W3" i="1"/>
  <c r="U3" i="1"/>
  <c r="V3" i="1" s="1"/>
  <c r="T3" i="1"/>
  <c r="S3" i="1"/>
  <c r="Q3" i="1"/>
  <c r="P3" i="1"/>
  <c r="AA2" i="1" l="1"/>
  <c r="Y2" i="1"/>
  <c r="X2" i="1"/>
  <c r="AD2" i="1" l="1"/>
  <c r="P2" i="1" l="1"/>
  <c r="E161" i="4" l="1"/>
  <c r="E153" i="4"/>
  <c r="E152" i="4"/>
  <c r="E151" i="4"/>
  <c r="E150" i="4"/>
  <c r="E149" i="4"/>
  <c r="E148" i="4"/>
  <c r="E147" i="4"/>
  <c r="E146" i="4"/>
  <c r="E88" i="4"/>
  <c r="W2" i="1"/>
  <c r="Q2" i="1" l="1"/>
  <c r="Q1" i="1" l="1"/>
  <c r="U2" i="1" l="1"/>
  <c r="V2" i="1" s="1"/>
  <c r="T2" i="1"/>
  <c r="S2" i="1"/>
</calcChain>
</file>

<file path=xl/sharedStrings.xml><?xml version="1.0" encoding="utf-8"?>
<sst xmlns="http://schemas.openxmlformats.org/spreadsheetml/2006/main" count="3256" uniqueCount="1131">
  <si>
    <t>TIPO_INFO</t>
  </si>
  <si>
    <t>ID_SERV</t>
  </si>
  <si>
    <t>RUN</t>
  </si>
  <si>
    <t>DV</t>
  </si>
  <si>
    <t>COMISION NACIONAL DE RIEGO</t>
  </si>
  <si>
    <t>SUBSECRETARIA DE AGRICULTURA</t>
  </si>
  <si>
    <t>INSTITUTO DE DESARROLLO AGROPECUARIO</t>
  </si>
  <si>
    <t>CORPORACION NACIONAL FORESTAL</t>
  </si>
  <si>
    <t>080401</t>
  </si>
  <si>
    <t>SERVICIO NACIONAL DE ADUANAS</t>
  </si>
  <si>
    <t>080701</t>
  </si>
  <si>
    <t>080501</t>
  </si>
  <si>
    <t>SERVICIO DE TESORERIAS</t>
  </si>
  <si>
    <t>080301</t>
  </si>
  <si>
    <t>SERVICIO DE IMPUESTOS INTERNOS</t>
  </si>
  <si>
    <t>081101</t>
  </si>
  <si>
    <t>SUPERINTENDENCIA DE BANCOS E INSTITUCIONES FINANCIERAS</t>
  </si>
  <si>
    <t>UNIDAD DE ANALISIS FINANCIERO</t>
  </si>
  <si>
    <t>CONSEJO DE DEFENSA DEL ESTADO</t>
  </si>
  <si>
    <t>050501</t>
  </si>
  <si>
    <t>SECRETARIA Y ADMINISTRACION GENERAL</t>
  </si>
  <si>
    <t>AGENCIA NACIONAL DE INTELIGENCIA</t>
  </si>
  <si>
    <t>SERVICIO ELECTORAL</t>
  </si>
  <si>
    <t>OFICINA NACIONAL DE EMERGENCIA</t>
  </si>
  <si>
    <t>DIRECCION GENERAL DE AGUAS</t>
  </si>
  <si>
    <t>120701</t>
  </si>
  <si>
    <t>SUPERINTENDENCIA DE SERVICIOS SANITARIOS</t>
  </si>
  <si>
    <t>120208</t>
  </si>
  <si>
    <t>ADMINISTRACION SISTEMA CONCESIONES</t>
  </si>
  <si>
    <t>DIRECCION DE ARQUITECTURA</t>
  </si>
  <si>
    <t>DIRECCION DE OBRAS HIDRAULICAS</t>
  </si>
  <si>
    <t>180101</t>
  </si>
  <si>
    <t>180102</t>
  </si>
  <si>
    <t>180104</t>
  </si>
  <si>
    <t>SUBSECRETARIA DE VIVIENDA Y URBANISMO</t>
  </si>
  <si>
    <t>PARQUE METROPOLITANO</t>
  </si>
  <si>
    <t>081501</t>
  </si>
  <si>
    <t>DIRECCION NACIONAL DEL SERVICIO CIVIL</t>
  </si>
  <si>
    <t>SUPERINTENDENCIA DE CASINOS DE JUEGO</t>
  </si>
  <si>
    <t>081701</t>
  </si>
  <si>
    <t>120501</t>
  </si>
  <si>
    <t>INSTITUTO NACIONAL DE HIDRAULICA</t>
  </si>
  <si>
    <t>DIRECCION DE VIALIDAD</t>
  </si>
  <si>
    <t>120206</t>
  </si>
  <si>
    <t>DIRECCION DE OBRAS PORTUARIAS</t>
  </si>
  <si>
    <t>120207</t>
  </si>
  <si>
    <t>DIRECCION DE PLANEAMIENTO</t>
  </si>
  <si>
    <t>120101</t>
  </si>
  <si>
    <t>AGUA POTABLE RURAL</t>
  </si>
  <si>
    <t>CODIGO</t>
  </si>
  <si>
    <t>MINISTERIO</t>
  </si>
  <si>
    <t>NOMBRE SERVICIO</t>
  </si>
  <si>
    <t>NOMBRE PROGRAMA</t>
  </si>
  <si>
    <t>NOMBRE SERVICIO 2</t>
  </si>
  <si>
    <t>SIST. REM.</t>
  </si>
  <si>
    <t>GRUPO</t>
  </si>
  <si>
    <t>ANEF</t>
  </si>
  <si>
    <t>010101</t>
  </si>
  <si>
    <t>PRESIDENCIA DE LA REPÚBLICA</t>
  </si>
  <si>
    <t>Presidencia de la República</t>
  </si>
  <si>
    <t>PRESIDENCIA DE LA REPUBLICA</t>
  </si>
  <si>
    <t>EUS</t>
  </si>
  <si>
    <t>ADMINISTRACIÓN CENTRAL</t>
  </si>
  <si>
    <t>020101</t>
  </si>
  <si>
    <t>CONGRESO NACIONAL</t>
  </si>
  <si>
    <t>Senado</t>
  </si>
  <si>
    <t>SENADO</t>
  </si>
  <si>
    <t>PODER LEGISLATIVO</t>
  </si>
  <si>
    <t>NO ANEF</t>
  </si>
  <si>
    <t>020201</t>
  </si>
  <si>
    <t>Cámara de Diputados</t>
  </si>
  <si>
    <t>CAMARA DE DIPUTADOS</t>
  </si>
  <si>
    <t>020301</t>
  </si>
  <si>
    <t>Biblioteca del Congreso</t>
  </si>
  <si>
    <t>BIBLIOTECA DEL CONGRESO</t>
  </si>
  <si>
    <t>020401</t>
  </si>
  <si>
    <t>Consejo Resolutivo de Asignaciones Parlamentarias</t>
  </si>
  <si>
    <t>CONSEJO RESOLUTIVO DE ASIGNACIONES PARLAMENTARIAS</t>
  </si>
  <si>
    <t>030101</t>
  </si>
  <si>
    <t>PODER JUDICIAL</t>
  </si>
  <si>
    <t>Poder Judicial</t>
  </si>
  <si>
    <t>030301</t>
  </si>
  <si>
    <t>Corporación Administrativa del Poder Judicial</t>
  </si>
  <si>
    <t>CORPORACION ADMINISTRATIVA DEL PODER JUDICIAL</t>
  </si>
  <si>
    <t>ACADEMIA JUDICIAL</t>
  </si>
  <si>
    <t>030401</t>
  </si>
  <si>
    <t>Academia Judicial</t>
  </si>
  <si>
    <t>040101</t>
  </si>
  <si>
    <t>CONTRALORÍA GENERAL DE LA REPÚBLICA</t>
  </si>
  <si>
    <t>Contraloría General de la República</t>
  </si>
  <si>
    <t>CONTRALORIA</t>
  </si>
  <si>
    <t>FISCALIZADORES</t>
  </si>
  <si>
    <t>CGR</t>
  </si>
  <si>
    <t>SECRETARIA y ADMINISTRACION GENERAL</t>
  </si>
  <si>
    <t>Red de Conectividad del Estado</t>
  </si>
  <si>
    <t>Fondo Social</t>
  </si>
  <si>
    <t>050201</t>
  </si>
  <si>
    <t>Servicio de Gobierno Interior</t>
  </si>
  <si>
    <t>SERVICIO DE GOBIERNO INTERIOR</t>
  </si>
  <si>
    <t>Servicio Electoral</t>
  </si>
  <si>
    <t>050401</t>
  </si>
  <si>
    <t>Oficina Nacional de Emergencia</t>
  </si>
  <si>
    <t>Subsecretaría de desarrollo Regional y Administrativo</t>
  </si>
  <si>
    <t>SUBSECRETARIA DE DESARROLLO REGIONAL y ADMINISTRATIVO</t>
  </si>
  <si>
    <t>050502</t>
  </si>
  <si>
    <t>Fortalecimiento de la Gestión Subnacional</t>
  </si>
  <si>
    <t>050503</t>
  </si>
  <si>
    <t>Programas de desarrollo Local</t>
  </si>
  <si>
    <t>050701</t>
  </si>
  <si>
    <t>Agencia Nacional de Inteligencia</t>
  </si>
  <si>
    <t>DL1953</t>
  </si>
  <si>
    <t>050801</t>
  </si>
  <si>
    <t>Subsecretaría de Prevención del Delito</t>
  </si>
  <si>
    <t>SUBSECRETARÍA DE PREVENCIÓN DEL DELITO</t>
  </si>
  <si>
    <t>050901</t>
  </si>
  <si>
    <t>Servicio Nacional Para Prevención y Rehabilitación Consumo de Drogas y Alcohol</t>
  </si>
  <si>
    <t>SERVICIO NACIONAL PARA PREVENCIÓN Y REHABILITACIÓN CONSUMO DE DROGAS Y ALCOHOL</t>
  </si>
  <si>
    <t>051001</t>
  </si>
  <si>
    <t>Subsecretaría del Interior</t>
  </si>
  <si>
    <t>SUBSECRETARÍA DEL INTERIOR</t>
  </si>
  <si>
    <t>056101</t>
  </si>
  <si>
    <t>GOBIERNOS REGIONALES</t>
  </si>
  <si>
    <t>056102</t>
  </si>
  <si>
    <t>056201</t>
  </si>
  <si>
    <t>056202</t>
  </si>
  <si>
    <t>056301</t>
  </si>
  <si>
    <t>056302</t>
  </si>
  <si>
    <t>056401</t>
  </si>
  <si>
    <t>056402</t>
  </si>
  <si>
    <t>056501</t>
  </si>
  <si>
    <t>056502</t>
  </si>
  <si>
    <t>056601</t>
  </si>
  <si>
    <t>056602</t>
  </si>
  <si>
    <t>056701</t>
  </si>
  <si>
    <t>056702</t>
  </si>
  <si>
    <t>056801</t>
  </si>
  <si>
    <t>056802</t>
  </si>
  <si>
    <t>056901</t>
  </si>
  <si>
    <t>056902</t>
  </si>
  <si>
    <t>057001</t>
  </si>
  <si>
    <t>057002</t>
  </si>
  <si>
    <t>057101</t>
  </si>
  <si>
    <t>057102</t>
  </si>
  <si>
    <t>057201</t>
  </si>
  <si>
    <t>057202</t>
  </si>
  <si>
    <t>057203</t>
  </si>
  <si>
    <t>Fondo de desarrollo de Magallanes y la Antártica Chilena</t>
  </si>
  <si>
    <t>057301</t>
  </si>
  <si>
    <t>Gobierno Regional Región Metropolitana de Santiago</t>
  </si>
  <si>
    <t>Gastos de Funcionamiento Región Metropolitana</t>
  </si>
  <si>
    <t>057302</t>
  </si>
  <si>
    <t>Inversión Regional Región Metropolitana</t>
  </si>
  <si>
    <t>057401</t>
  </si>
  <si>
    <t>057402</t>
  </si>
  <si>
    <t>057501</t>
  </si>
  <si>
    <t>057502</t>
  </si>
  <si>
    <t>060101</t>
  </si>
  <si>
    <t>MINISTERIO DE RELACIONES EXTERIORES</t>
  </si>
  <si>
    <t>Secretaría y Administración General y Servicio Exterior</t>
  </si>
  <si>
    <t>SECRETARIA y ADMINISTRACION GENERAL y SERVICIO EXTERIOR</t>
  </si>
  <si>
    <t>060201</t>
  </si>
  <si>
    <t>Dirección General de Relaciones Económicas Internacionales</t>
  </si>
  <si>
    <t>DIRECCION GENERAL DE RELACIONES ECONOMICAS INTERNACIONALES</t>
  </si>
  <si>
    <t>060202</t>
  </si>
  <si>
    <t>060301</t>
  </si>
  <si>
    <t>Dirección de Fronteras y Límites del Estado</t>
  </si>
  <si>
    <t>DIRECCION DE FRONTERAS y LIMITES DEL ESTADO</t>
  </si>
  <si>
    <t>060401</t>
  </si>
  <si>
    <t>Instituto Antártico Chileno</t>
  </si>
  <si>
    <t>INSTITUTO ANTARTICO CHILENO</t>
  </si>
  <si>
    <t>060501</t>
  </si>
  <si>
    <t>Agencia de Cooperación Internacional de Chile</t>
  </si>
  <si>
    <t>AGENCIA DE COOPERACION INTERNACIONAL DE CHILE</t>
  </si>
  <si>
    <t>070101</t>
  </si>
  <si>
    <t>MINISTERIO DE ECONOMÍA, FOMENTO Y TURISMO</t>
  </si>
  <si>
    <t>Subsecretaría de Economía y Empresas de Menor Tamaño</t>
  </si>
  <si>
    <t>SUBSECRETARÍA DE ECONOMÍA</t>
  </si>
  <si>
    <t>070107</t>
  </si>
  <si>
    <t>Programa Fondo de Innovación para la Competitividad</t>
  </si>
  <si>
    <t>070111</t>
  </si>
  <si>
    <t>Programa Iniciativa Científica Millenium</t>
  </si>
  <si>
    <t>070201</t>
  </si>
  <si>
    <t>Servicio Nacional del Consumidor</t>
  </si>
  <si>
    <t>SERVICIO NACIONAL DEL CONSUMIDOR</t>
  </si>
  <si>
    <t>070301</t>
  </si>
  <si>
    <t>SUBSECRETARIA DE PESCA</t>
  </si>
  <si>
    <t>070302</t>
  </si>
  <si>
    <t>Fondo de Administración Pesquero</t>
  </si>
  <si>
    <t>070401</t>
  </si>
  <si>
    <t>SERVICIO NACIONAL DE PESCA</t>
  </si>
  <si>
    <t>070601</t>
  </si>
  <si>
    <t>Corporación de Fomento de la Producción</t>
  </si>
  <si>
    <t>CORPORACION DE FOMENTO DE LA PRODUCCION</t>
  </si>
  <si>
    <t>070701</t>
  </si>
  <si>
    <t>Instituto Nacional de Estadísticas</t>
  </si>
  <si>
    <t>INSTITUTO NACIONAL DE ESTADISTICAS</t>
  </si>
  <si>
    <t>070801</t>
  </si>
  <si>
    <t>Fiscalía Nacional Económica</t>
  </si>
  <si>
    <t>FISCALIA NACIONAL ECONOMICA</t>
  </si>
  <si>
    <t>070901</t>
  </si>
  <si>
    <t>Servicio Nacional de Turismo</t>
  </si>
  <si>
    <t>SERVICIO NACIONAL DE TURISMO</t>
  </si>
  <si>
    <t>071601</t>
  </si>
  <si>
    <t>Servicio de Cooperación Técnica</t>
  </si>
  <si>
    <t>SERVICIO DE COOPERACION TECNICA</t>
  </si>
  <si>
    <t>071901</t>
  </si>
  <si>
    <t>Comité Innova Chile</t>
  </si>
  <si>
    <t>072101</t>
  </si>
  <si>
    <t>COMITE DE INVERSIONES EXTRANJERAS</t>
  </si>
  <si>
    <t>072301</t>
  </si>
  <si>
    <t>Instituto Nacional de Propiedad Intelectual</t>
  </si>
  <si>
    <t>INSTITUTO NACIONAL DE PROPIEDAD INDUSTRIAL</t>
  </si>
  <si>
    <t>072401</t>
  </si>
  <si>
    <t>Subsecretaría de Turismo</t>
  </si>
  <si>
    <t>SUBSECRETARIA DE TURISMO</t>
  </si>
  <si>
    <t>080101</t>
  </si>
  <si>
    <t>MINISTERIO DE HACIENDA</t>
  </si>
  <si>
    <t>SUBSECRETARÍA DE HACIENDA</t>
  </si>
  <si>
    <t>Consejo de Auditoría Interna General de Gobierno</t>
  </si>
  <si>
    <t>080106</t>
  </si>
  <si>
    <t>Unidad Administradora de Los Tribunales Tributarios y Aduaneros</t>
  </si>
  <si>
    <t>080201</t>
  </si>
  <si>
    <t>Dirección de Presupuestos</t>
  </si>
  <si>
    <t>DIRECCION DE PRESUPUESTOS</t>
  </si>
  <si>
    <t>Servicio de Impuestos Internos</t>
  </si>
  <si>
    <t>Servicio Nacional de Aduanas</t>
  </si>
  <si>
    <t>Servicio de Tesorerías</t>
  </si>
  <si>
    <t>Dirección de Compras y Contratación Pública</t>
  </si>
  <si>
    <t>DIRECCION DE COMPRAS y CONTRATACION PUBLICA</t>
  </si>
  <si>
    <t>SUPERINTENDENCIA DE VALORES y SEGUROS</t>
  </si>
  <si>
    <t>Superintendencia de Bancos e Instituciones Financieras</t>
  </si>
  <si>
    <t>Dirección Nacional del Servicio Civil</t>
  </si>
  <si>
    <t>081601</t>
  </si>
  <si>
    <t>Unidad de Análisis Financiero</t>
  </si>
  <si>
    <t>Superintendencia de Casinos de Juego</t>
  </si>
  <si>
    <t>083001</t>
  </si>
  <si>
    <t>Consejo de Defensa del Estado</t>
  </si>
  <si>
    <t>090101</t>
  </si>
  <si>
    <t>MINISTERIO DE EDUCACIÓN</t>
  </si>
  <si>
    <t>Subsecretaría de Educación</t>
  </si>
  <si>
    <t>SUBSECRETARIA DE EDUCACIÓN</t>
  </si>
  <si>
    <t>090103</t>
  </si>
  <si>
    <t>Mejoramiento de la Calidad de la Educación</t>
  </si>
  <si>
    <t>090104</t>
  </si>
  <si>
    <t>090111</t>
  </si>
  <si>
    <t>Recursos Educativos</t>
  </si>
  <si>
    <t>090120</t>
  </si>
  <si>
    <t>Subvenciones a los Establecimientos Educacionales</t>
  </si>
  <si>
    <t>090121</t>
  </si>
  <si>
    <t>Gestión de Subvenciones a Establecimientos Educacionales</t>
  </si>
  <si>
    <t>090130</t>
  </si>
  <si>
    <t>Educación Superior</t>
  </si>
  <si>
    <t>090131</t>
  </si>
  <si>
    <t>Gastos de Operación de Educación Superior</t>
  </si>
  <si>
    <t>DIRECCION DE BIBLIOTECAS, ARCHIVOS y MUSEOS</t>
  </si>
  <si>
    <t>090801</t>
  </si>
  <si>
    <t>COMISION NACIONAL DE INVESTIGACION CIENTIFICA y TECNOLOGICA</t>
  </si>
  <si>
    <t>090901</t>
  </si>
  <si>
    <t>Junta Nacional de Auxilio Escolar y Becas</t>
  </si>
  <si>
    <t>JUNTA NACIONAL DE AUXILIO ESCOLAR y BECAS</t>
  </si>
  <si>
    <t>090902</t>
  </si>
  <si>
    <t>Salud Escolar</t>
  </si>
  <si>
    <t>090903</t>
  </si>
  <si>
    <t>Becas y Asistencialidad Estudiantil</t>
  </si>
  <si>
    <t>091101</t>
  </si>
  <si>
    <t>Junta Nacional de Jardines Infantiles</t>
  </si>
  <si>
    <t>JUNTA NACIONAL DE JARDINES INFANTILES</t>
  </si>
  <si>
    <t>091102</t>
  </si>
  <si>
    <t>Programas Alternativos de Enseñanza Pre-Escolar</t>
  </si>
  <si>
    <t>091301</t>
  </si>
  <si>
    <t>Consejo de Rectores</t>
  </si>
  <si>
    <t>CONSEJO DE RECTORES</t>
  </si>
  <si>
    <t>091501</t>
  </si>
  <si>
    <t>Consejo Nacional de Educación</t>
  </si>
  <si>
    <t>CONSEJO NACIONAL DE EDUCACION</t>
  </si>
  <si>
    <t>CONSEJO NACIONAL DE LA CULTURA y LAS ARTES</t>
  </si>
  <si>
    <t>Fondos Culturales y Artísticos</t>
  </si>
  <si>
    <t>100101</t>
  </si>
  <si>
    <t>MINISTERIO DE JUSTICIA</t>
  </si>
  <si>
    <t>SUBSECRETARÍA DE JUSTICIA</t>
  </si>
  <si>
    <t>100102</t>
  </si>
  <si>
    <t>SERVICIO DE REGISTRO CIVIL E IDENTIFICACION</t>
  </si>
  <si>
    <t>100201</t>
  </si>
  <si>
    <t>100301</t>
  </si>
  <si>
    <t>Servicio Médico Legal</t>
  </si>
  <si>
    <t>SERVICIO MEDICO LEGAL</t>
  </si>
  <si>
    <t>100401</t>
  </si>
  <si>
    <t>Gendarmería de Chile</t>
  </si>
  <si>
    <t>GENDARMERIA DE CHILE</t>
  </si>
  <si>
    <t>100402</t>
  </si>
  <si>
    <t>Programas de Rehabilitación y Reinserción Social</t>
  </si>
  <si>
    <t>SUPERINTENDENCIA DE QUIEBRAS</t>
  </si>
  <si>
    <t>100701</t>
  </si>
  <si>
    <t>Servicio Nacional de Menores</t>
  </si>
  <si>
    <t>SERVICIO NACIONAL DE MENORES</t>
  </si>
  <si>
    <t>100702</t>
  </si>
  <si>
    <t>Programa de Administración Directa y Proyectos Nacionales</t>
  </si>
  <si>
    <t>100901</t>
  </si>
  <si>
    <t>Defensoría Penal Pública</t>
  </si>
  <si>
    <t>DEFENSORIA PENAL PUBLICA</t>
  </si>
  <si>
    <t>110101</t>
  </si>
  <si>
    <t>MINISTERIO DE DEFENSA NACIONAL</t>
  </si>
  <si>
    <t>Ejército de Chile</t>
  </si>
  <si>
    <t>DIRECCION GENERAL DE MOVILIZACION NACIONAL</t>
  </si>
  <si>
    <t>FFAA</t>
  </si>
  <si>
    <t>110301</t>
  </si>
  <si>
    <t>110401</t>
  </si>
  <si>
    <t>110501</t>
  </si>
  <si>
    <t>Armada de Chile</t>
  </si>
  <si>
    <t>110701</t>
  </si>
  <si>
    <t>Dirección General de Territorio Marítimo</t>
  </si>
  <si>
    <t>110801</t>
  </si>
  <si>
    <t>Dirección de Sanidad</t>
  </si>
  <si>
    <t>110901</t>
  </si>
  <si>
    <t>Fuerza Aérea de Chile</t>
  </si>
  <si>
    <t>111101</t>
  </si>
  <si>
    <t>Organismos de Salud de la FACH</t>
  </si>
  <si>
    <t>Carabineros de Chile</t>
  </si>
  <si>
    <t>Hospital de Carabineros</t>
  </si>
  <si>
    <t>111801</t>
  </si>
  <si>
    <t>Dirección General de Movilización Nacional</t>
  </si>
  <si>
    <t>111901</t>
  </si>
  <si>
    <t>Instituto Geográfico Militar</t>
  </si>
  <si>
    <t>INSTITUTO GEOGRAFICO MILITAR</t>
  </si>
  <si>
    <t>112001</t>
  </si>
  <si>
    <t>Servicio Hidrográfico y Oceanográfico de la Armada de Chile</t>
  </si>
  <si>
    <t>SERVICIO HIDROGRAFICO y OCEANOGRAFICO DE LA ARMADA DE CHILE</t>
  </si>
  <si>
    <t>112101</t>
  </si>
  <si>
    <t>Dirección General de Aeronáutica Civil</t>
  </si>
  <si>
    <t>DIRECCION GENERAL DE AERONAUTICA CIVIL</t>
  </si>
  <si>
    <t>112201</t>
  </si>
  <si>
    <t>Servicio Aerofotogramétrico de la Fuerza Aérea de Chile</t>
  </si>
  <si>
    <t>SERVICIO AEROFOTOGRAMETRICO DE LA FUERZA AREA DE CHILE</t>
  </si>
  <si>
    <t>112301</t>
  </si>
  <si>
    <t>Subsecretaría para las Fuerzas Armadas</t>
  </si>
  <si>
    <t>SUBSECRETARÍA PARA LAS FUERZAS ARMADAS</t>
  </si>
  <si>
    <t>112401</t>
  </si>
  <si>
    <t>Subsecretaría de Defensa</t>
  </si>
  <si>
    <t>112501</t>
  </si>
  <si>
    <t>Estado Mayor Conjunto</t>
  </si>
  <si>
    <t>MINISTERIO DE OBRAS PÚBLICAS</t>
  </si>
  <si>
    <t>120201_1</t>
  </si>
  <si>
    <t>ADMINISTRACION y EJECUCION DE OBRAS PUBLICAS</t>
  </si>
  <si>
    <t>120201_2</t>
  </si>
  <si>
    <t>Fiscalía</t>
  </si>
  <si>
    <t>120201_3</t>
  </si>
  <si>
    <t>120202</t>
  </si>
  <si>
    <t>Dirección de Arquitectura</t>
  </si>
  <si>
    <t>120203</t>
  </si>
  <si>
    <t>Dirección de Obras Hidráulicas</t>
  </si>
  <si>
    <t>120204</t>
  </si>
  <si>
    <t>Dirección de Vialidad</t>
  </si>
  <si>
    <t>Dirección de Obras Portuarias</t>
  </si>
  <si>
    <t>Dirección de Aeropuertos</t>
  </si>
  <si>
    <t>DIRECCION DE AEROPUERTOS</t>
  </si>
  <si>
    <t>Administración Sistema Concesiones</t>
  </si>
  <si>
    <t>120211</t>
  </si>
  <si>
    <t>Dirección de Planeamiento</t>
  </si>
  <si>
    <t>120212</t>
  </si>
  <si>
    <t>Agua Potable Rural</t>
  </si>
  <si>
    <t>120401</t>
  </si>
  <si>
    <t>Dirección General de Aguas</t>
  </si>
  <si>
    <t>Instituto Nacional de Hidráulica</t>
  </si>
  <si>
    <t>Superintendencia de Servicios Sanitarios</t>
  </si>
  <si>
    <t>130101</t>
  </si>
  <si>
    <t>MINISTERIO DE AGRICULTURA</t>
  </si>
  <si>
    <t>Subsecretaría de Agricultura</t>
  </si>
  <si>
    <t>130102</t>
  </si>
  <si>
    <t>Investigación e Innovación Tecnológica Silvoagropecuaria</t>
  </si>
  <si>
    <t>130201</t>
  </si>
  <si>
    <t>Oficina de Estudios y Políticas Agrarias</t>
  </si>
  <si>
    <t>OFICINA DE ESTUDIOS y POLITICAS AGRARIAS</t>
  </si>
  <si>
    <t>130301</t>
  </si>
  <si>
    <t>130401</t>
  </si>
  <si>
    <t>Servicio Agrícola y Ganadero</t>
  </si>
  <si>
    <t>SERVICIO AGRICOLA y GANADERO</t>
  </si>
  <si>
    <t>130404</t>
  </si>
  <si>
    <t>Inspecciones Exportaciones Silvoagropecuarias</t>
  </si>
  <si>
    <t>130405</t>
  </si>
  <si>
    <t>Programa Desarrollo Ganadero</t>
  </si>
  <si>
    <t>130406</t>
  </si>
  <si>
    <t>Vigilancia y Control Silvoagrícola</t>
  </si>
  <si>
    <t>130407</t>
  </si>
  <si>
    <t>Programa de Controles Fronterizos</t>
  </si>
  <si>
    <t>130408</t>
  </si>
  <si>
    <t>Programa Gestión y Conservación de Recursos Naturales Renovables</t>
  </si>
  <si>
    <t>130501</t>
  </si>
  <si>
    <t>Corporación Nacional Forestal</t>
  </si>
  <si>
    <t>130503</t>
  </si>
  <si>
    <t>Programa de Manejo del Fuego</t>
  </si>
  <si>
    <t>130504</t>
  </si>
  <si>
    <t>Áreas Silvestres Protegidas</t>
  </si>
  <si>
    <t>130505</t>
  </si>
  <si>
    <t>Gestión Forestal</t>
  </si>
  <si>
    <t>130506</t>
  </si>
  <si>
    <t>Programa de Arborización Urbana</t>
  </si>
  <si>
    <t>130601</t>
  </si>
  <si>
    <t>Comisión Nacional de Riego</t>
  </si>
  <si>
    <t>140101</t>
  </si>
  <si>
    <t>MINISTERIO DE BIENES NACIONALES</t>
  </si>
  <si>
    <t>Subsecretaría de Bienes Nacionales</t>
  </si>
  <si>
    <t>SUBSECRETARIA DE BIENES NACIONALES</t>
  </si>
  <si>
    <t>150101</t>
  </si>
  <si>
    <t>MINISTERIO DEL TRABAJO Y PREVISION SOCIAL</t>
  </si>
  <si>
    <t>Subsecretaría del Trabajo</t>
  </si>
  <si>
    <t>SUBSECRETARIA DEL TRABAJO</t>
  </si>
  <si>
    <t>150103</t>
  </si>
  <si>
    <t>Proempleo</t>
  </si>
  <si>
    <t>150201</t>
  </si>
  <si>
    <t>Dirección del Trabajo</t>
  </si>
  <si>
    <t>DIRECCION DEL TRABAJO</t>
  </si>
  <si>
    <t>150301</t>
  </si>
  <si>
    <t>SUBSECRETARIA DE PREVISION SOCIAL</t>
  </si>
  <si>
    <t>150401</t>
  </si>
  <si>
    <t>Dirección General de Crédito Prendario</t>
  </si>
  <si>
    <t>DIRECCION GENERAL DE CREDITO PRENDARIO</t>
  </si>
  <si>
    <t>150501</t>
  </si>
  <si>
    <t>Servicio Nacional de Capacitación y Empleo</t>
  </si>
  <si>
    <t>SERVICIO NACIONAL DE CAPACITACION y EMPLEO</t>
  </si>
  <si>
    <t>150601</t>
  </si>
  <si>
    <t>Superintendencia de Seguridad Social</t>
  </si>
  <si>
    <t>SUPERINTENDENCIA DE SEGURIDAD SOCIAL</t>
  </si>
  <si>
    <t>150701</t>
  </si>
  <si>
    <t>Superintendencia de Pensiones</t>
  </si>
  <si>
    <t>SUPERINTENDENCIA DE PENSIONES</t>
  </si>
  <si>
    <t>150901</t>
  </si>
  <si>
    <t>INSTITUTO DE PREVISION SOCIAL</t>
  </si>
  <si>
    <t>151001</t>
  </si>
  <si>
    <t>Instituto de Seguridad Laboral</t>
  </si>
  <si>
    <t>INSTITUTO DE SEGURIDAD LABORAL</t>
  </si>
  <si>
    <t>151301</t>
  </si>
  <si>
    <t>CAJA DE PREVISION DE LA DEFENSA NACIONAL</t>
  </si>
  <si>
    <t>151302</t>
  </si>
  <si>
    <t>Fondo de Medicina Curativa</t>
  </si>
  <si>
    <t>151401</t>
  </si>
  <si>
    <t>Dirección de Previsión de Carabineros de Chile</t>
  </si>
  <si>
    <t>DIRECCION DE PREVISION DE CARABINEROS DE CHILE</t>
  </si>
  <si>
    <t>160201</t>
  </si>
  <si>
    <t>MINISTERIO DE SALUD</t>
  </si>
  <si>
    <t>Fondo Nacional de Salud</t>
  </si>
  <si>
    <t>FONDO NACIONAL DE SALUD</t>
  </si>
  <si>
    <t>160202</t>
  </si>
  <si>
    <t>Programa de Atención Primaria</t>
  </si>
  <si>
    <t>160203</t>
  </si>
  <si>
    <t>Programa de Prestaciones Valoradas</t>
  </si>
  <si>
    <t>160204</t>
  </si>
  <si>
    <t>Programa de Prestaciones Institucionales</t>
  </si>
  <si>
    <t>160401</t>
  </si>
  <si>
    <t>Instituto de Salud Pública de Chile</t>
  </si>
  <si>
    <t>INSTITUTO DE SALUD PUBLICA DE CHILE</t>
  </si>
  <si>
    <t>160501</t>
  </si>
  <si>
    <t>Central de Abastecimiento del Sistema Nacional de Salud</t>
  </si>
  <si>
    <t>CENTRAL DE ABASTECIMIENTO DEL SISTEMA NACIONAL DE SALUD</t>
  </si>
  <si>
    <t>160901</t>
  </si>
  <si>
    <t>Subsecretaría de Salud Pública</t>
  </si>
  <si>
    <t>SUBSECRETARIA DE SALUD PUBLICA</t>
  </si>
  <si>
    <t>161001</t>
  </si>
  <si>
    <t>Subsecretaría de Redes Asistenciales</t>
  </si>
  <si>
    <t>SUBSECRETARIA DE REDES ASISTENCIALES</t>
  </si>
  <si>
    <t>161002</t>
  </si>
  <si>
    <t>Inversión Sectorial de Salud</t>
  </si>
  <si>
    <t>161101</t>
  </si>
  <si>
    <t>Superintendencia de Salud</t>
  </si>
  <si>
    <t>SUPERINTENDENCIA DE SALUD</t>
  </si>
  <si>
    <t>162001</t>
  </si>
  <si>
    <t>Servicio de Salud Arica</t>
  </si>
  <si>
    <t>SERVICIOS DE SALUD</t>
  </si>
  <si>
    <t>162101</t>
  </si>
  <si>
    <t>Servicio de Salud Iquique</t>
  </si>
  <si>
    <t>162201</t>
  </si>
  <si>
    <t>Servicio de Salud Antofagasta</t>
  </si>
  <si>
    <t>162301</t>
  </si>
  <si>
    <t>Servicio de Salud Atacama</t>
  </si>
  <si>
    <t>162401</t>
  </si>
  <si>
    <t>Servicio de Salud Coquimbo</t>
  </si>
  <si>
    <t>162501</t>
  </si>
  <si>
    <t>162601</t>
  </si>
  <si>
    <t>Servicio de Salud Viña del Mar - Quillota</t>
  </si>
  <si>
    <t>162701</t>
  </si>
  <si>
    <t>Servicio de Salud Aconcagua</t>
  </si>
  <si>
    <t>162801</t>
  </si>
  <si>
    <t>Servicio de Salud Libertador General Bernardo O´Higgins</t>
  </si>
  <si>
    <t>162901</t>
  </si>
  <si>
    <t>Servicio de Salud Maule</t>
  </si>
  <si>
    <t>163001</t>
  </si>
  <si>
    <t>Servicio de Salud Ñuble</t>
  </si>
  <si>
    <t>163101</t>
  </si>
  <si>
    <t>Servicio de Salud Concepción</t>
  </si>
  <si>
    <t>163201</t>
  </si>
  <si>
    <t>Servicio de Salud Talcahuano</t>
  </si>
  <si>
    <t>163301</t>
  </si>
  <si>
    <t>163401</t>
  </si>
  <si>
    <t>Servicio de Salud Arauco</t>
  </si>
  <si>
    <t>163501</t>
  </si>
  <si>
    <t>Servicio de Salud Araucanía Norte</t>
  </si>
  <si>
    <t>163601</t>
  </si>
  <si>
    <t>Servicio de Salud Araucanía Sur</t>
  </si>
  <si>
    <t>163701</t>
  </si>
  <si>
    <t>Servicio de Salud Valdivia</t>
  </si>
  <si>
    <t>163801</t>
  </si>
  <si>
    <t>Servicio de Salud Osorno</t>
  </si>
  <si>
    <t>163901</t>
  </si>
  <si>
    <t>Servicio de Salud del Reloncaví</t>
  </si>
  <si>
    <t>164001</t>
  </si>
  <si>
    <t>Servicio de Salud Aysén del General Carlos Ibáñez del Campo</t>
  </si>
  <si>
    <t>164101</t>
  </si>
  <si>
    <t>Servicio de Salud Magallanes</t>
  </si>
  <si>
    <t>164201</t>
  </si>
  <si>
    <t>Servicio de Salud Metropolitano Oriente</t>
  </si>
  <si>
    <t>164301</t>
  </si>
  <si>
    <t>Servicio de Salud Metropolitano Central</t>
  </si>
  <si>
    <t>164401</t>
  </si>
  <si>
    <t>Servicio de Salud Metropolitano Sur</t>
  </si>
  <si>
    <t>164501</t>
  </si>
  <si>
    <t>Servicio de Salud Metropolitano Norte</t>
  </si>
  <si>
    <t>164601</t>
  </si>
  <si>
    <t>Servicio de Salud Metropolitano Occidente</t>
  </si>
  <si>
    <t>164701</t>
  </si>
  <si>
    <t>Servicio de Salud Metropolitano Sur-Oriente</t>
  </si>
  <si>
    <t>164901</t>
  </si>
  <si>
    <t>Programa Contingencias Operacionales</t>
  </si>
  <si>
    <t>165001</t>
  </si>
  <si>
    <t>Hospital Padre Alberto Hurtado</t>
  </si>
  <si>
    <t>165101</t>
  </si>
  <si>
    <t>Centro de Referencia de Salud Maipú</t>
  </si>
  <si>
    <t>165201</t>
  </si>
  <si>
    <t>Centro de Referencia de Salud de Peñalolén Cordillera Oriente</t>
  </si>
  <si>
    <t>165301</t>
  </si>
  <si>
    <t>Servicio de Salud Chiloé</t>
  </si>
  <si>
    <t>170101</t>
  </si>
  <si>
    <t>MINISTERIO DE MINERÍA</t>
  </si>
  <si>
    <t>170102</t>
  </si>
  <si>
    <t>MINISTERIO DE MINERIA</t>
  </si>
  <si>
    <t>Fomento de la Pequeña y Mediana Minería</t>
  </si>
  <si>
    <t>170201</t>
  </si>
  <si>
    <t>Comisión Chilena del Cobre</t>
  </si>
  <si>
    <t>COMISION CHILENA DEL COBRE</t>
  </si>
  <si>
    <t>170301</t>
  </si>
  <si>
    <t>Servicio Nacional de Geología y Minería</t>
  </si>
  <si>
    <t>SERVICIO NACIONAL DE GEOLOGIA y MINERIA</t>
  </si>
  <si>
    <t>170302</t>
  </si>
  <si>
    <t>Red Nacional de Vigilancia Volcánica</t>
  </si>
  <si>
    <t>170303</t>
  </si>
  <si>
    <t>Plan Nacional de Geología</t>
  </si>
  <si>
    <t>170304</t>
  </si>
  <si>
    <t>Programa de Seguridad Minera</t>
  </si>
  <si>
    <t>MINISTERIO DE VIVIENDA Y URBANISMO</t>
  </si>
  <si>
    <t>Subsecretaría de Vivienda y Urbanismo</t>
  </si>
  <si>
    <t>SUBSECRETARIA DE VIVIENDA y URBANISMO</t>
  </si>
  <si>
    <t>Recuperación de Barrios</t>
  </si>
  <si>
    <t>180201</t>
  </si>
  <si>
    <t>Parque Metropolitano</t>
  </si>
  <si>
    <t>182101</t>
  </si>
  <si>
    <t>SERVIU I Región</t>
  </si>
  <si>
    <t>SERVICIOS REGIONALES DE VIVIENDA y URBANIZACIÓN</t>
  </si>
  <si>
    <t>182201</t>
  </si>
  <si>
    <t>SERVIU II Región</t>
  </si>
  <si>
    <t>182301</t>
  </si>
  <si>
    <t>SERVIU III Región</t>
  </si>
  <si>
    <t>182401</t>
  </si>
  <si>
    <t>SERVIU IV Región</t>
  </si>
  <si>
    <t>182501</t>
  </si>
  <si>
    <t>SERVIU V Región</t>
  </si>
  <si>
    <t>182601</t>
  </si>
  <si>
    <t>SERVIU VI Región</t>
  </si>
  <si>
    <t>182701</t>
  </si>
  <si>
    <t>SERVIU VII Región</t>
  </si>
  <si>
    <t>182801</t>
  </si>
  <si>
    <t>SERVIU VIII Región</t>
  </si>
  <si>
    <t>182901</t>
  </si>
  <si>
    <t>SERVIU IX Región</t>
  </si>
  <si>
    <t>183001</t>
  </si>
  <si>
    <t>SERVIU X Región</t>
  </si>
  <si>
    <t>183101</t>
  </si>
  <si>
    <t>SERVIU XI Región</t>
  </si>
  <si>
    <t>183201</t>
  </si>
  <si>
    <t>SERVIU XII Región</t>
  </si>
  <si>
    <t>183301</t>
  </si>
  <si>
    <t>SERVIU Región Metropolitana</t>
  </si>
  <si>
    <t>183401</t>
  </si>
  <si>
    <t>SERVIU XIV Región</t>
  </si>
  <si>
    <t>183501</t>
  </si>
  <si>
    <t>SERVIU XV Región</t>
  </si>
  <si>
    <t>190101</t>
  </si>
  <si>
    <t>MINISTERIO DE TRANSPORTES Y TELECOMUNICACIONES</t>
  </si>
  <si>
    <t>Secretaría y Administración General de Transportes</t>
  </si>
  <si>
    <t>SECRETARIA y ADMINISTRACION GENERAL DE TRANSPORTES</t>
  </si>
  <si>
    <t>190102</t>
  </si>
  <si>
    <t>Empresa de los Ferrocarriles del Estado</t>
  </si>
  <si>
    <t>SECRETARIA Y ADMINISTRACION GENERAL DE TRANSPORTES</t>
  </si>
  <si>
    <t>190103</t>
  </si>
  <si>
    <t>Transantiago</t>
  </si>
  <si>
    <t>190104</t>
  </si>
  <si>
    <t>Unidad Operativa de Control de Tránsito</t>
  </si>
  <si>
    <t>190105</t>
  </si>
  <si>
    <t>Fiscalización y Control</t>
  </si>
  <si>
    <t>190106</t>
  </si>
  <si>
    <t>190107</t>
  </si>
  <si>
    <t>Programa de Desarrollo Logístico</t>
  </si>
  <si>
    <t>190108</t>
  </si>
  <si>
    <t>Programa de Vialidad y Transporte Urbano: Sectra</t>
  </si>
  <si>
    <t>190201</t>
  </si>
  <si>
    <t>Subsecretaría de Telecomunicaciones</t>
  </si>
  <si>
    <t>SUBSECRETARIA DE TELECOMUNICACIONES</t>
  </si>
  <si>
    <t>190301</t>
  </si>
  <si>
    <t>Junta de Aeronáutica Civil</t>
  </si>
  <si>
    <t>JUNTA DE AERONAUTICA CIVIL</t>
  </si>
  <si>
    <t>200101</t>
  </si>
  <si>
    <t>MINISTERIO SECRETARÍA GENERAL DE GOBIERNO</t>
  </si>
  <si>
    <t>Secretaría General de Gobierno</t>
  </si>
  <si>
    <t>SECRETARIA GENERAL DE GOBIERNO</t>
  </si>
  <si>
    <t>200201</t>
  </si>
  <si>
    <t>Consejo Nacional de Televisión</t>
  </si>
  <si>
    <t>CONSEJO NACIONAL DE TELEVISION</t>
  </si>
  <si>
    <t>Instituto Nacional de Deportes</t>
  </si>
  <si>
    <t>210201</t>
  </si>
  <si>
    <t>FONDO DE SOLIDARIDAD E INVERSION SOCIAL</t>
  </si>
  <si>
    <t>SERVICIO NACIONAL DE LA MUJER</t>
  </si>
  <si>
    <t>210501</t>
  </si>
  <si>
    <t>Instituto Nacional de la Juventud</t>
  </si>
  <si>
    <t>INSTITUTO NACIONAL DE LA JUVENTUD</t>
  </si>
  <si>
    <t>210601</t>
  </si>
  <si>
    <t>Corporación Nacional de Desarrollo Indígena</t>
  </si>
  <si>
    <t>CORPORACION NACIONAL DE DESARROLLO INDIGENA</t>
  </si>
  <si>
    <t>210701</t>
  </si>
  <si>
    <t>Servicio Nacional de la Discapacidad</t>
  </si>
  <si>
    <t>SERVICIO NACIONAL DE LA DISCAPACIDAD</t>
  </si>
  <si>
    <t>210801</t>
  </si>
  <si>
    <t>Servicio Nacional del Adulto Mayor</t>
  </si>
  <si>
    <t>SERVICIO NACIONAL DEL ADULTO MAyOR</t>
  </si>
  <si>
    <t>220101</t>
  </si>
  <si>
    <t>MINISTERIO SECRETARÍA GENERAL DE LA PRESIDENCIA DE LA REPÚBLICA</t>
  </si>
  <si>
    <t>Secretaría General de la Presidencia de la República</t>
  </si>
  <si>
    <t>SECRETARIA GENERAL DE LA PRESIDENCIA DE LA REPUBLICA</t>
  </si>
  <si>
    <t>230101</t>
  </si>
  <si>
    <t>MINISTERIO PÚBLICO</t>
  </si>
  <si>
    <t>Ministerio Público</t>
  </si>
  <si>
    <t>MINISTERIO PUBLICO</t>
  </si>
  <si>
    <t>MP</t>
  </si>
  <si>
    <t>240101</t>
  </si>
  <si>
    <t>MINISTERIO DE ENERGÍA</t>
  </si>
  <si>
    <t>Subsecretaría de Energía</t>
  </si>
  <si>
    <t>SUBSECRETARIA DE ENERGIA</t>
  </si>
  <si>
    <t>240103</t>
  </si>
  <si>
    <t>MINISTERIO DE ENERGIA</t>
  </si>
  <si>
    <t>240104</t>
  </si>
  <si>
    <t>Programa Energización Rural y Social</t>
  </si>
  <si>
    <t>240201</t>
  </si>
  <si>
    <t>Comisión Nacional de Energía</t>
  </si>
  <si>
    <t>COMISION NACIONAL DE ENERGIA</t>
  </si>
  <si>
    <t>240301</t>
  </si>
  <si>
    <t>Comisión Chilena de Energía Nuclear</t>
  </si>
  <si>
    <t>COMISION CHILENA DE ENERGIA NUCLEAR</t>
  </si>
  <si>
    <t>240401</t>
  </si>
  <si>
    <t>Superintendencia de Electricidad y Combustibles</t>
  </si>
  <si>
    <t>SUPERINTENDENCIA DE ELECTRICIDAD y COMBUSTIBLES</t>
  </si>
  <si>
    <t>250101</t>
  </si>
  <si>
    <t>MINISTERIO DEL MEDIO AMBIENTE</t>
  </si>
  <si>
    <t>Subsecretaría del Medio Ambiente</t>
  </si>
  <si>
    <t>SUBSECRETARIA DEL MEDIO AMBIENTE</t>
  </si>
  <si>
    <t>250201</t>
  </si>
  <si>
    <t>Servicio de Evaluación Ambiental</t>
  </si>
  <si>
    <t>SERVICIO DE EVALUACION AMBIENTAL</t>
  </si>
  <si>
    <t>250301</t>
  </si>
  <si>
    <t>Superintendencia del Medio Ambiente</t>
  </si>
  <si>
    <t>SUPERINTENDENCIA DEL MEDIO AMBIENTE</t>
  </si>
  <si>
    <t>REVISIÓN
RUN</t>
  </si>
  <si>
    <t>Fórmula
VALOR
DV</t>
  </si>
  <si>
    <t>Validar DV</t>
  </si>
  <si>
    <t>Elecciones Municipales</t>
  </si>
  <si>
    <t>053101</t>
  </si>
  <si>
    <t>CARABINEROS DE CHILE</t>
  </si>
  <si>
    <t>053201</t>
  </si>
  <si>
    <t>HOSPITAL DE CARABINEROS</t>
  </si>
  <si>
    <t>053301</t>
  </si>
  <si>
    <t>Policía de Investigaciones de Chile</t>
  </si>
  <si>
    <t>080107</t>
  </si>
  <si>
    <t>Dirección General de Obras Públicas</t>
  </si>
  <si>
    <t>Dirección de Contabilidad y Finanzas</t>
  </si>
  <si>
    <t>220104</t>
  </si>
  <si>
    <t>APELLIDO_PAT</t>
  </si>
  <si>
    <t>APELLIDO_MAT</t>
  </si>
  <si>
    <t>NOMBRES</t>
  </si>
  <si>
    <t>051002</t>
  </si>
  <si>
    <t>051003</t>
  </si>
  <si>
    <t>PRESIDENCIA</t>
  </si>
  <si>
    <t>SI</t>
  </si>
  <si>
    <t>CAMARA</t>
  </si>
  <si>
    <t>BCN</t>
  </si>
  <si>
    <t>CRAP</t>
  </si>
  <si>
    <t>PJ</t>
  </si>
  <si>
    <t>CORPORAC_PJ</t>
  </si>
  <si>
    <t>NO</t>
  </si>
  <si>
    <t>ACADEMIA_JUD</t>
  </si>
  <si>
    <t>SERGOBINT</t>
  </si>
  <si>
    <t>SERVEL</t>
  </si>
  <si>
    <t>ONEMI</t>
  </si>
  <si>
    <t>Subsecretaría de Desarrollo Regional y Administrativo</t>
  </si>
  <si>
    <t>SUBDERE</t>
  </si>
  <si>
    <t>ANI</t>
  </si>
  <si>
    <t>SUB_PREVDEL</t>
  </si>
  <si>
    <t>Servicio Nacional para Prevención y Rehabilitación Consumo de Drogas y Alcohol</t>
  </si>
  <si>
    <t>SENDA</t>
  </si>
  <si>
    <t>SUBINT</t>
  </si>
  <si>
    <t>-</t>
  </si>
  <si>
    <t>GORE_I</t>
  </si>
  <si>
    <t>GORE_II</t>
  </si>
  <si>
    <t>GORE_III</t>
  </si>
  <si>
    <t>GORE_IV</t>
  </si>
  <si>
    <t>GORE_V</t>
  </si>
  <si>
    <t>GORE_VI</t>
  </si>
  <si>
    <t>GORE_VII</t>
  </si>
  <si>
    <t>GORE_VIII</t>
  </si>
  <si>
    <t>GORE_IX</t>
  </si>
  <si>
    <t>GORE_X</t>
  </si>
  <si>
    <t>GORE_XI</t>
  </si>
  <si>
    <t>GORE_XII</t>
  </si>
  <si>
    <t>GORE_XIII</t>
  </si>
  <si>
    <t>GORE_XIV</t>
  </si>
  <si>
    <t>GORE_XV</t>
  </si>
  <si>
    <t>SUB_RREE</t>
  </si>
  <si>
    <t>DIFROL</t>
  </si>
  <si>
    <t>INACH</t>
  </si>
  <si>
    <t>AGCI</t>
  </si>
  <si>
    <t>SUB_ECONOMIA</t>
  </si>
  <si>
    <t>SERNAC</t>
  </si>
  <si>
    <t>SUB_PESCA</t>
  </si>
  <si>
    <t>SENAPESCA</t>
  </si>
  <si>
    <t>CORFO</t>
  </si>
  <si>
    <t>INE</t>
  </si>
  <si>
    <t>FNE</t>
  </si>
  <si>
    <t>SERNATUR</t>
  </si>
  <si>
    <t>SERCOTEC</t>
  </si>
  <si>
    <t>INNOVA</t>
  </si>
  <si>
    <t>CINVER</t>
  </si>
  <si>
    <t>Instituto Nacional de Propiedad Industrial</t>
  </si>
  <si>
    <t>INAPI</t>
  </si>
  <si>
    <t>SUB_TURISMO</t>
  </si>
  <si>
    <t>Secretaría y Administración General Min. de Hacienda</t>
  </si>
  <si>
    <t>SHACIENDA</t>
  </si>
  <si>
    <t>UATTA</t>
  </si>
  <si>
    <t>DIPRES</t>
  </si>
  <si>
    <t>SII</t>
  </si>
  <si>
    <t>ADUANAS</t>
  </si>
  <si>
    <t>TESORERIAS</t>
  </si>
  <si>
    <t>DCCP</t>
  </si>
  <si>
    <t>SVS</t>
  </si>
  <si>
    <t>SBIF</t>
  </si>
  <si>
    <t>DNSC</t>
  </si>
  <si>
    <t>UAF</t>
  </si>
  <si>
    <t>SUCAJU</t>
  </si>
  <si>
    <t>CDE</t>
  </si>
  <si>
    <t>SUB_EDUCACION</t>
  </si>
  <si>
    <t>DIBAM</t>
  </si>
  <si>
    <t>CONICYT</t>
  </si>
  <si>
    <t>JUNAEB</t>
  </si>
  <si>
    <t>JUNJI</t>
  </si>
  <si>
    <t>CRECTORES</t>
  </si>
  <si>
    <t>CNED</t>
  </si>
  <si>
    <t>CULTURA</t>
  </si>
  <si>
    <t>Secretaría y Administración General Min. de Justicia</t>
  </si>
  <si>
    <t>SUB_JUSTICIA</t>
  </si>
  <si>
    <t>SRCEI</t>
  </si>
  <si>
    <t>SERMELEG</t>
  </si>
  <si>
    <t>GENDARMERIA</t>
  </si>
  <si>
    <t>SQUIEBRAS</t>
  </si>
  <si>
    <t>SENAME</t>
  </si>
  <si>
    <t>DPP</t>
  </si>
  <si>
    <t>DGM</t>
  </si>
  <si>
    <t>IGM</t>
  </si>
  <si>
    <t>SHOA</t>
  </si>
  <si>
    <t>DGAC</t>
  </si>
  <si>
    <t>SAF</t>
  </si>
  <si>
    <t>SUB_FFAA</t>
  </si>
  <si>
    <t>SUB_DEFENSA</t>
  </si>
  <si>
    <t>Secretaría y Administración General Min. Obras Públicas</t>
  </si>
  <si>
    <t>SUB_MOP</t>
  </si>
  <si>
    <t>DGOP</t>
  </si>
  <si>
    <t>FISCALIA_MOP</t>
  </si>
  <si>
    <t>DCF_MOP</t>
  </si>
  <si>
    <t>ARQUITECTURA</t>
  </si>
  <si>
    <t>DOH</t>
  </si>
  <si>
    <t>VIALIDAD</t>
  </si>
  <si>
    <t>DOP</t>
  </si>
  <si>
    <t>AEROPUERTOS</t>
  </si>
  <si>
    <t>CONCESIONES</t>
  </si>
  <si>
    <t>DIRPLAN</t>
  </si>
  <si>
    <t>APR</t>
  </si>
  <si>
    <t>DGA</t>
  </si>
  <si>
    <t>INH</t>
  </si>
  <si>
    <t>SSS</t>
  </si>
  <si>
    <t>SUB_AGRICULTURA</t>
  </si>
  <si>
    <t>ODEPA</t>
  </si>
  <si>
    <t>Instituto de Desarrollo Agropecuario</t>
  </si>
  <si>
    <t>INDAP</t>
  </si>
  <si>
    <t>SAG</t>
  </si>
  <si>
    <t>CONAF</t>
  </si>
  <si>
    <t>CNR</t>
  </si>
  <si>
    <t>SUB_BSNAC</t>
  </si>
  <si>
    <t>SUB_TRABAJO</t>
  </si>
  <si>
    <t>DT</t>
  </si>
  <si>
    <t>SUB_PREV_SOC</t>
  </si>
  <si>
    <t>Dirección General del Crédito Prendario</t>
  </si>
  <si>
    <t>DICREP</t>
  </si>
  <si>
    <t>SENCE</t>
  </si>
  <si>
    <t>SUSESO</t>
  </si>
  <si>
    <t>SPENSIONES</t>
  </si>
  <si>
    <t>IPS</t>
  </si>
  <si>
    <t>ISL</t>
  </si>
  <si>
    <t>CAPREDENA</t>
  </si>
  <si>
    <t>DIPRECA</t>
  </si>
  <si>
    <t>FONASA</t>
  </si>
  <si>
    <t>INSAPU</t>
  </si>
  <si>
    <t>CENABAST</t>
  </si>
  <si>
    <t>SUB_SALUD</t>
  </si>
  <si>
    <t>SUB_REDES</t>
  </si>
  <si>
    <t>SUPER_SALUD</t>
  </si>
  <si>
    <t>SS_ARICA</t>
  </si>
  <si>
    <t>SS_IQUIQUE</t>
  </si>
  <si>
    <t>SS_ANTOFAGASTA</t>
  </si>
  <si>
    <t>SS_ATACAMA</t>
  </si>
  <si>
    <t>SS_COQUIMBO</t>
  </si>
  <si>
    <t>SS_VALPO</t>
  </si>
  <si>
    <t>SS_VIÑA</t>
  </si>
  <si>
    <t>SS_ACONCAGUA</t>
  </si>
  <si>
    <t>SS_OHIGGINS</t>
  </si>
  <si>
    <t>SS_MAULE</t>
  </si>
  <si>
    <t>SS_ÑUBLE</t>
  </si>
  <si>
    <t>SS_CONCEPCION</t>
  </si>
  <si>
    <t>SS_TALCAHUANO</t>
  </si>
  <si>
    <t>SS_BIOBIO</t>
  </si>
  <si>
    <t>SS_ARAUCO</t>
  </si>
  <si>
    <t>SS_ARAUCANIA_N</t>
  </si>
  <si>
    <t>SS_ARAUCANIA_S</t>
  </si>
  <si>
    <t>SS_VALDIVIA</t>
  </si>
  <si>
    <t>SS_OSORNO</t>
  </si>
  <si>
    <t>SS_RELONCAVI</t>
  </si>
  <si>
    <t>SS_AYSEN</t>
  </si>
  <si>
    <t>SS_MAGALLANES</t>
  </si>
  <si>
    <t>SS_MORIENTE</t>
  </si>
  <si>
    <t>SS_MCENTRAL</t>
  </si>
  <si>
    <t>SS_MSUR</t>
  </si>
  <si>
    <t>SS_MNORTE</t>
  </si>
  <si>
    <t>SS_MOCCIDENTE</t>
  </si>
  <si>
    <t>SS_SURORIENTE</t>
  </si>
  <si>
    <t>SS_CONTINGENCIA</t>
  </si>
  <si>
    <t>HPAH</t>
  </si>
  <si>
    <t>CRS_MAIPU</t>
  </si>
  <si>
    <t>CRS_PEÑALOLEN</t>
  </si>
  <si>
    <t>SS_CHILOE</t>
  </si>
  <si>
    <t>Secretaría y Administración General Min. Minería</t>
  </si>
  <si>
    <t>SUB_MINERIA</t>
  </si>
  <si>
    <t>COCHICO</t>
  </si>
  <si>
    <t>SERNAGEOMIN</t>
  </si>
  <si>
    <t>SUB_VIVIENDA</t>
  </si>
  <si>
    <t>PARQUEMET</t>
  </si>
  <si>
    <t>SERVIU_I</t>
  </si>
  <si>
    <t>SERVIU_II</t>
  </si>
  <si>
    <t>SERVIU_III</t>
  </si>
  <si>
    <t>SERVIU_IV</t>
  </si>
  <si>
    <t>SERVIU_V</t>
  </si>
  <si>
    <t>SERVIU_VI</t>
  </si>
  <si>
    <t>SERVIU_VII</t>
  </si>
  <si>
    <t>SERVIU_VIII</t>
  </si>
  <si>
    <t>SERVIU_IX</t>
  </si>
  <si>
    <t>SERVIU_X</t>
  </si>
  <si>
    <t>SERVIU_XI</t>
  </si>
  <si>
    <t>SERVIU_XII</t>
  </si>
  <si>
    <t>SERVIU_XIII</t>
  </si>
  <si>
    <t>SERVIU_XIV</t>
  </si>
  <si>
    <t>SERVIU_XV</t>
  </si>
  <si>
    <t>SUB_TRANSPORTE</t>
  </si>
  <si>
    <t>SUBTEL</t>
  </si>
  <si>
    <t>JAC</t>
  </si>
  <si>
    <t>SEGGOB</t>
  </si>
  <si>
    <t>CNT</t>
  </si>
  <si>
    <t>IND</t>
  </si>
  <si>
    <t>MINISTERIO DE DESARROLLO SOCIAL</t>
  </si>
  <si>
    <t>FOSIS</t>
  </si>
  <si>
    <t>SERNAM</t>
  </si>
  <si>
    <t>INJUV</t>
  </si>
  <si>
    <t>CONADI</t>
  </si>
  <si>
    <t>SENADIS</t>
  </si>
  <si>
    <t>SENAMA</t>
  </si>
  <si>
    <t>Subsecretaría de Evaluación Social</t>
  </si>
  <si>
    <t>SUBSECRETARIA DE EVALUACION SOCIAL</t>
  </si>
  <si>
    <t>SUBS_ES</t>
  </si>
  <si>
    <t>Subsecretaría de Servicios Sociales</t>
  </si>
  <si>
    <t>SUBSECRETARIA DE SERVICIOS SOCIALES</t>
  </si>
  <si>
    <t>SUBS_SS</t>
  </si>
  <si>
    <t>SEGPRES</t>
  </si>
  <si>
    <t>SUB_ENERGIA</t>
  </si>
  <si>
    <t>CNE</t>
  </si>
  <si>
    <t>CCHEN</t>
  </si>
  <si>
    <t>SEC</t>
  </si>
  <si>
    <t>SUB_MA</t>
  </si>
  <si>
    <t>SEA</t>
  </si>
  <si>
    <t>SUPER_MA</t>
  </si>
  <si>
    <t>SIGLA</t>
  </si>
  <si>
    <t>Informa Dotación</t>
  </si>
  <si>
    <t>210101</t>
  </si>
  <si>
    <t>210901</t>
  </si>
  <si>
    <t>Código</t>
  </si>
  <si>
    <t>090201</t>
  </si>
  <si>
    <t>SUPERINTENDENCIA DE EDUCACIÓN</t>
  </si>
  <si>
    <t>AGE_EDUCACION</t>
  </si>
  <si>
    <t>090301</t>
  </si>
  <si>
    <t>Agencia de Calidad de la Educación</t>
  </si>
  <si>
    <t>AGENCIA DE CALIDAD DE LA EDUCACIÓN</t>
  </si>
  <si>
    <t>130409</t>
  </si>
  <si>
    <t>Laboratorios</t>
  </si>
  <si>
    <t>220105</t>
  </si>
  <si>
    <t>050802</t>
  </si>
  <si>
    <t>Centros Regionales de Atención y Orientación a Víctimas</t>
  </si>
  <si>
    <t>051004</t>
  </si>
  <si>
    <t>Bomberos de Chile</t>
  </si>
  <si>
    <t>Subsecretaría de Pesca y Acuicultura</t>
  </si>
  <si>
    <t>Servicio Nacional de Pesca y Acuicultura</t>
  </si>
  <si>
    <t>Servicio de Registro Civil e Identificación</t>
  </si>
  <si>
    <t>DIRECTEMAR</t>
  </si>
  <si>
    <t>Subsidio Nacional al Transporte Público</t>
  </si>
  <si>
    <t>210105</t>
  </si>
  <si>
    <t>Ingreso Ético Familiar y Sistema Chile Solidario</t>
  </si>
  <si>
    <t>210106</t>
  </si>
  <si>
    <t>Sistema de Protección Integral a la Infancia</t>
  </si>
  <si>
    <t>Mujer y Trabajo</t>
  </si>
  <si>
    <t>240105</t>
  </si>
  <si>
    <t>Plan de Acción de Eficiencia Energética</t>
  </si>
  <si>
    <t>260101</t>
  </si>
  <si>
    <t>MINISTERIO DEL DEPORTE</t>
  </si>
  <si>
    <t>Subsecretaría del Deporte</t>
  </si>
  <si>
    <t>SUB_DEP</t>
  </si>
  <si>
    <t>260201</t>
  </si>
  <si>
    <t>260202</t>
  </si>
  <si>
    <t>SEXO</t>
  </si>
  <si>
    <t>030102</t>
  </si>
  <si>
    <t>050505</t>
  </si>
  <si>
    <t>Transferencias a Gobiernos Regionales</t>
  </si>
  <si>
    <t>050506</t>
  </si>
  <si>
    <t>Programas de convergencia</t>
  </si>
  <si>
    <t>Promoción de Exportaciones</t>
  </si>
  <si>
    <t>070108</t>
  </si>
  <si>
    <t>Secretaría Ejecutiva Consejo Nacional de Innovación</t>
  </si>
  <si>
    <t>072501</t>
  </si>
  <si>
    <t>Superintendencia de Insolvencia y Reemprendimiento</t>
  </si>
  <si>
    <t>SUPERINTENDENCIA DE INSOLVENCIA Y REEMPRENDIMIENTO</t>
  </si>
  <si>
    <t>Fortalecimiento de la Educación Escolar Pública</t>
  </si>
  <si>
    <t>Superintendencia de Educación</t>
  </si>
  <si>
    <t>Comisión Nacional de Investigación Científica y Tecnológica</t>
  </si>
  <si>
    <t>Organismos de Salud del Ejército</t>
  </si>
  <si>
    <t>Organismos de Industria Militar</t>
  </si>
  <si>
    <t>140103</t>
  </si>
  <si>
    <t>Regularización de la Propiedad Raíz</t>
  </si>
  <si>
    <t>140104</t>
  </si>
  <si>
    <t>Administración de Bienes</t>
  </si>
  <si>
    <t>140105</t>
  </si>
  <si>
    <t>Catastro</t>
  </si>
  <si>
    <t>Subsecretaría de Previsión Social</t>
  </si>
  <si>
    <t>Instituto de Previsión Social</t>
  </si>
  <si>
    <t>Caja de Previsión de la Defensa Nacional</t>
  </si>
  <si>
    <t>Servicio de Salud Valparaíso - San Antonio</t>
  </si>
  <si>
    <t>Servicio de Salud Biobío</t>
  </si>
  <si>
    <t>Campamentos</t>
  </si>
  <si>
    <t>Fondo de Solidaridad e Inversión Social</t>
  </si>
  <si>
    <t>220106</t>
  </si>
  <si>
    <t>Consejo Nacional de la Infancia</t>
  </si>
  <si>
    <t>Apoyo al Desarrollo de Energías Renovables no Convencionales</t>
  </si>
  <si>
    <t>Fondo Nacional para el Fomento del Deporte</t>
  </si>
  <si>
    <t>090401</t>
  </si>
  <si>
    <t>Subsecretaría de Educación Parvularia</t>
  </si>
  <si>
    <t>270101</t>
  </si>
  <si>
    <t>MINISTERIO DE LA MUJER Y LA EQUIDAD DE GÉNERO</t>
  </si>
  <si>
    <t>Subsecretaría de la Mujer y la Equidad de Género</t>
  </si>
  <si>
    <t>270201</t>
  </si>
  <si>
    <t>270202</t>
  </si>
  <si>
    <t>270203</t>
  </si>
  <si>
    <t>Servicio Nacional de la Mujer y la Equidad de Género</t>
  </si>
  <si>
    <t>Matriz Base</t>
  </si>
  <si>
    <t>D</t>
  </si>
  <si>
    <t>H</t>
  </si>
  <si>
    <t>S</t>
  </si>
  <si>
    <t>C</t>
  </si>
  <si>
    <t>MATRIZ BASE</t>
  </si>
  <si>
    <t>Persona con un cargo en la dotación del servicio, en funciones a la fecha de corte del informe, que fue declarada en la matriz D correspondiente.</t>
  </si>
  <si>
    <t>Persona que desempeña una suplencia o reemplazo fuera de dotación, y se encuentra en funciones a la fecha de corte del informe, que fue declarada en la matriz S correspondiente.</t>
  </si>
  <si>
    <t>Persona que desempeña otro cargo fuera de dotación y se encuentra en funciones a la fecha de corte del informe, que fue declarada en la matriz H correspondiente.</t>
  </si>
  <si>
    <t>Persona que desempeñó un cargo de la dotación o fuera de dotación y que cesó durante el período informado, siendo declarada en la matriz C correspondiente</t>
  </si>
  <si>
    <t>Persona que se desempeña o desempeñó en comisión de servicio en la institución informante durante el período.</t>
  </si>
  <si>
    <t>CS</t>
  </si>
  <si>
    <t>Persona que durante el período informado guardó reserva de su cargo titular, para desempeñarse en otro cargo fuera de la institución informante, según situación a la fecha de cierre del informe.</t>
  </si>
  <si>
    <t>CR</t>
  </si>
  <si>
    <t>TABLA N°27</t>
  </si>
  <si>
    <t>070600_4002</t>
  </si>
  <si>
    <t>Comité Regional de Fomento Productivo de Antofagasta</t>
  </si>
  <si>
    <t>070600_4008</t>
  </si>
  <si>
    <t>Comité Regional de Fomento Productivo de Bio Bio</t>
  </si>
  <si>
    <t>070600_4014</t>
  </si>
  <si>
    <t>Comité Regional de Fomento Productivo de Los Rios</t>
  </si>
  <si>
    <t>070600_1400</t>
  </si>
  <si>
    <t>Consejo Nacional de Producción Limpia</t>
  </si>
  <si>
    <r>
      <t xml:space="preserve">NOMBRE DE SERVICIO
</t>
    </r>
    <r>
      <rPr>
        <sz val="8"/>
        <color indexed="8"/>
        <rFont val="Calibri"/>
        <family val="2"/>
      </rPr>
      <t>(Según BD Servicios)</t>
    </r>
  </si>
  <si>
    <t>100601</t>
  </si>
  <si>
    <t>Subsecretaría de Derechos Humanos</t>
  </si>
  <si>
    <t>280101</t>
  </si>
  <si>
    <t>280102</t>
  </si>
  <si>
    <t>280103</t>
  </si>
  <si>
    <t>Elecciones Parlamentarias y Presidencial</t>
  </si>
  <si>
    <t>TRAMO</t>
  </si>
  <si>
    <t>N_CARGAS</t>
  </si>
  <si>
    <t>BONO</t>
  </si>
  <si>
    <t>N_BONO</t>
  </si>
  <si>
    <t>MONTO_TOT</t>
  </si>
  <si>
    <t>ADIC</t>
  </si>
  <si>
    <t>TABLA N°28</t>
  </si>
  <si>
    <t>TRAMOS DE INGRESO</t>
  </si>
  <si>
    <t>Ingreso mensual  mayor a</t>
  </si>
  <si>
    <t>Ingreso mensual menor o igual a</t>
  </si>
  <si>
    <t>y más</t>
  </si>
  <si>
    <t>Unidades de Apoyo a Tribunales</t>
  </si>
  <si>
    <t>MINISTERIO DEL INTERIOR Y SEGURIDAD PÚBLICA  </t>
  </si>
  <si>
    <t>Gobierno Regional Región Tarapacá</t>
  </si>
  <si>
    <t>Gastos de Funcionamiento Región Tarapacá</t>
  </si>
  <si>
    <t>Inversión Regional Región Tarapacá</t>
  </si>
  <si>
    <t>Gobierno Regional Región Antofagasta</t>
  </si>
  <si>
    <t>Gastos de Funcionamiento Región Antofagasta</t>
  </si>
  <si>
    <t>Gobierno Regional Región  Antofagasta</t>
  </si>
  <si>
    <t>Inversión Regional Región Antofagasta</t>
  </si>
  <si>
    <t>Gobierno Regional Región Atacama</t>
  </si>
  <si>
    <t>Gastos de Funcionamiento Región Atacama</t>
  </si>
  <si>
    <t>Inversión Regional Región Atacama</t>
  </si>
  <si>
    <t>Gobierno Regional Región Coquimbo</t>
  </si>
  <si>
    <t>Gastos de Funcionamiento Región Coquimbo</t>
  </si>
  <si>
    <t>Inversión Regional Región Coquimbo</t>
  </si>
  <si>
    <t>Gobierno Regional Región Valparaíso</t>
  </si>
  <si>
    <t>Gastos de Funcionamiento Región Valparaíso</t>
  </si>
  <si>
    <t>Inversión Regional Región Valparaíso</t>
  </si>
  <si>
    <t>Gobierno Regional Región Libertador General Bernardo O'Higgins</t>
  </si>
  <si>
    <t>Gastos de Funcionamiento Región Libertador General Bernardo O'Higgins</t>
  </si>
  <si>
    <t>Inversión Regional Región Libertador General Bernardo O'Higgins</t>
  </si>
  <si>
    <t>Gobierno Regional Región Maule</t>
  </si>
  <si>
    <t>Gastos de Funcionamiento Región Maule</t>
  </si>
  <si>
    <t>Inversión Regional Región Maule</t>
  </si>
  <si>
    <t>Gobierno Regional Región Biobío</t>
  </si>
  <si>
    <t>Gastos de Funcionamiento Región Biobío</t>
  </si>
  <si>
    <t>Inversión Regional Región Biobío</t>
  </si>
  <si>
    <t>Gobierno Regional Región Araucanía</t>
  </si>
  <si>
    <t>Gastos de Funcionamiento Región Araucanía</t>
  </si>
  <si>
    <t>Inversión Regional Región Araucanía</t>
  </si>
  <si>
    <t>Gobierno Regional Región Los Lagos</t>
  </si>
  <si>
    <t>Gastos de Funcionamiento Región Los Lagos</t>
  </si>
  <si>
    <t>Inversión Regional Región Los Lagos</t>
  </si>
  <si>
    <t>Gobierno Regional Región Aysén del Gral. Carlos Ibáñez del Campo</t>
  </si>
  <si>
    <t>Gastos de Funcionamiento Región Aysén del Gral. Carlos Ibáñez del Campo</t>
  </si>
  <si>
    <t>Inversión Regional Región Aysén del Gral. Carlos Ibáñez del Campo</t>
  </si>
  <si>
    <t>Gobierno Regional Región Magallanes y Antártica Chilena</t>
  </si>
  <si>
    <t>Gastos de Funcionamiento Región Magallanes y Antártica Chilena</t>
  </si>
  <si>
    <t>Inversión Regional Región Magallanes y Antártica Chilena</t>
  </si>
  <si>
    <t>Gobierno Regional Región Los Ríos</t>
  </si>
  <si>
    <t>Gastos de Funcionamiento Región Los Ríos</t>
  </si>
  <si>
    <t>Inversión Regional Región Los Ríos</t>
  </si>
  <si>
    <t>Gobierno Regional Región Arica y Parinacota</t>
  </si>
  <si>
    <t>Gastos de Funcionamiento Región Arica y Parinacota</t>
  </si>
  <si>
    <t>Inversión Regional Región Arica y Parinacota</t>
  </si>
  <si>
    <t>057601</t>
  </si>
  <si>
    <t>Gobierno Regional Región Ñuble</t>
  </si>
  <si>
    <t>Gastos de Funcionamiento Región Ñuble</t>
  </si>
  <si>
    <t>057602</t>
  </si>
  <si>
    <t>Inversión Regional Región Ñuble</t>
  </si>
  <si>
    <t>070702</t>
  </si>
  <si>
    <t>Censos</t>
  </si>
  <si>
    <t>070903</t>
  </si>
  <si>
    <t>Programa de promoción Internacional</t>
  </si>
  <si>
    <t>Agencia de Promoción de la Inversión Extranjera</t>
  </si>
  <si>
    <t>Sistema Integrado de Comercio Exterior</t>
  </si>
  <si>
    <t>080108</t>
  </si>
  <si>
    <t>Programa de Modernización del Sector Público</t>
  </si>
  <si>
    <t>080109</t>
  </si>
  <si>
    <t>Programa Exportación de Servicios</t>
  </si>
  <si>
    <t>083101</t>
  </si>
  <si>
    <t>Comisión para el Mercado Financiero</t>
  </si>
  <si>
    <t>Desarrollo Profesional Docente y Directivo</t>
  </si>
  <si>
    <t>090129</t>
  </si>
  <si>
    <t>Fortalecimiento de la Educación Superior Pública</t>
  </si>
  <si>
    <t>091701</t>
  </si>
  <si>
    <t>Dirección de Educación Pública</t>
  </si>
  <si>
    <t>091702</t>
  </si>
  <si>
    <t>091703</t>
  </si>
  <si>
    <t>Apoyo a la Implementación de los Servicios Locales de Educación</t>
  </si>
  <si>
    <t>091801</t>
  </si>
  <si>
    <t>Servicio Local de Educación Barrancas</t>
  </si>
  <si>
    <t>091802</t>
  </si>
  <si>
    <t>Servicio Educativo</t>
  </si>
  <si>
    <t>091901</t>
  </si>
  <si>
    <t>Servicio Local de Educación Puerto Cordillera</t>
  </si>
  <si>
    <t>091902</t>
  </si>
  <si>
    <t>092101</t>
  </si>
  <si>
    <t>Servicio Local de Educación Huasco</t>
  </si>
  <si>
    <t>Gastos Administrativos</t>
  </si>
  <si>
    <t>092102</t>
  </si>
  <si>
    <t>092201</t>
  </si>
  <si>
    <t>Servicio Local de Educación Costa Araucanía</t>
  </si>
  <si>
    <t>092202</t>
  </si>
  <si>
    <t>092301</t>
  </si>
  <si>
    <t>Servicio Local de Educación Chinchorro</t>
  </si>
  <si>
    <t>092302</t>
  </si>
  <si>
    <t>092401</t>
  </si>
  <si>
    <t>Servicio Local de Educacuón Gabriela Mistral</t>
  </si>
  <si>
    <t>092402</t>
  </si>
  <si>
    <t>092501</t>
  </si>
  <si>
    <t>Servicio Local de Educación Andalién  Sur</t>
  </si>
  <si>
    <t>092502</t>
  </si>
  <si>
    <t>Programa de Concesiones Ministerio de Justicia</t>
  </si>
  <si>
    <t>211001</t>
  </si>
  <si>
    <t>Subsecretaría de la niñez</t>
  </si>
  <si>
    <t>211002</t>
  </si>
  <si>
    <t>Sistema de protección integral a la infancia</t>
  </si>
  <si>
    <t>Gobierno Digital</t>
  </si>
  <si>
    <t>Prevención y atención de violencia contra las mujeres</t>
  </si>
  <si>
    <t>290101</t>
  </si>
  <si>
    <t>MINISTERIO DE LAS CULTURAS, LAS ARTES Y EL PATRIMONIO </t>
  </si>
  <si>
    <t>Subsecretaría de las Culturas y las Artes</t>
  </si>
  <si>
    <t>290102</t>
  </si>
  <si>
    <t>290201</t>
  </si>
  <si>
    <t>Subsecretaría del Patrimonio Cultural</t>
  </si>
  <si>
    <t>290301</t>
  </si>
  <si>
    <t>Servicio Nacional del Patrimonio Cultural</t>
  </si>
  <si>
    <t>290302</t>
  </si>
  <si>
    <t>Redes de Bibliotecas Públicas</t>
  </si>
  <si>
    <t>290303</t>
  </si>
  <si>
    <t>Consejo de Monumentos Nacionales</t>
  </si>
  <si>
    <r>
      <rPr>
        <b/>
        <sz val="9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datos de columna OK ID_SERV, pegar aquí como valores, luego copiar toda esta columna y pegar en columna ID_SERV desde la Celda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</si>
</sst>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\ #,##0;[Red]\-&quot;$&quot;\ #,##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CC"/>
      <name val="Calibri"/>
      <family val="2"/>
    </font>
    <font>
      <sz val="9"/>
      <name val="Calibri"/>
      <family val="2"/>
    </font>
    <font>
      <b/>
      <sz val="9"/>
      <color indexed="12"/>
      <name val="Calibri"/>
      <family val="2"/>
    </font>
    <font>
      <sz val="7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Lucida Sans Unicode"/>
      <family val="2"/>
    </font>
    <font>
      <b/>
      <sz val="9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Century Gothic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8" fillId="0" borderId="0"/>
    <xf numFmtId="0" fontId="9" fillId="0" borderId="0"/>
    <xf numFmtId="0" fontId="2" fillId="0" borderId="0"/>
    <xf numFmtId="0" fontId="7" fillId="0" borderId="0"/>
  </cellStyleXfs>
  <cellXfs count="57">
    <xf numFmtId="0" fontId="0" fillId="0" borderId="0" xfId="0"/>
    <xf numFmtId="49" fontId="12" fillId="0" borderId="0" xfId="2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3" xfId="0" applyFont="1" applyBorder="1" applyAlignment="1">
      <alignment horizontal="justify" vertical="top" wrapText="1"/>
    </xf>
    <xf numFmtId="0" fontId="14" fillId="3" borderId="4" xfId="0" applyFont="1" applyFill="1" applyBorder="1" applyAlignment="1">
      <alignment horizontal="center" vertical="top" wrapTex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1" xfId="4" applyFont="1" applyFill="1" applyBorder="1" applyAlignment="1">
      <alignment vertical="center" wrapText="1"/>
    </xf>
    <xf numFmtId="0" fontId="14" fillId="2" borderId="5" xfId="4" applyFont="1" applyFill="1" applyBorder="1" applyAlignment="1">
      <alignment vertical="center" wrapText="1"/>
    </xf>
    <xf numFmtId="0" fontId="11" fillId="0" borderId="0" xfId="0" applyFont="1" applyFill="1"/>
    <xf numFmtId="49" fontId="12" fillId="0" borderId="0" xfId="2" applyNumberFormat="1" applyFont="1" applyFill="1" applyAlignment="1">
      <alignment horizontal="center" vertical="center" wrapText="1"/>
    </xf>
    <xf numFmtId="0" fontId="11" fillId="0" borderId="0" xfId="0" applyFont="1"/>
    <xf numFmtId="49" fontId="0" fillId="0" borderId="0" xfId="0" applyNumberFormat="1"/>
    <xf numFmtId="0" fontId="13" fillId="0" borderId="0" xfId="4" applyFont="1"/>
    <xf numFmtId="49" fontId="12" fillId="0" borderId="6" xfId="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6" fillId="0" borderId="0" xfId="2" applyNumberFormat="1" applyFont="1"/>
    <xf numFmtId="0" fontId="16" fillId="0" borderId="0" xfId="2" applyFont="1"/>
    <xf numFmtId="0" fontId="16" fillId="0" borderId="0" xfId="0" applyFont="1"/>
    <xf numFmtId="49" fontId="1" fillId="0" borderId="0" xfId="0" applyNumberFormat="1" applyFont="1" applyAlignment="1">
      <alignment horizontal="center" vertical="center"/>
    </xf>
    <xf numFmtId="0" fontId="17" fillId="0" borderId="3" xfId="0" applyFont="1" applyBorder="1" applyAlignment="1">
      <alignment horizontal="justify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8" fillId="6" borderId="0" xfId="1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justify" vertical="center"/>
    </xf>
    <xf numFmtId="0" fontId="20" fillId="0" borderId="4" xfId="0" applyFont="1" applyBorder="1" applyAlignment="1">
      <alignment horizontal="justify" vertical="center"/>
    </xf>
    <xf numFmtId="0" fontId="21" fillId="3" borderId="4" xfId="0" applyFont="1" applyFill="1" applyBorder="1" applyAlignment="1">
      <alignment horizontal="center" vertical="center" wrapText="1"/>
    </xf>
    <xf numFmtId="6" fontId="22" fillId="0" borderId="3" xfId="0" applyNumberFormat="1" applyFont="1" applyBorder="1" applyAlignment="1">
      <alignment horizontal="justify" vertical="center"/>
    </xf>
    <xf numFmtId="6" fontId="22" fillId="0" borderId="4" xfId="0" applyNumberFormat="1" applyFont="1" applyBorder="1" applyAlignment="1">
      <alignment horizontal="justify" vertical="center"/>
    </xf>
    <xf numFmtId="0" fontId="23" fillId="3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justify" vertical="center"/>
    </xf>
    <xf numFmtId="0" fontId="1" fillId="0" borderId="0" xfId="0" applyFont="1" applyFill="1"/>
    <xf numFmtId="49" fontId="1" fillId="0" borderId="6" xfId="2" applyNumberFormat="1" applyFont="1" applyFill="1" applyBorder="1"/>
    <xf numFmtId="0" fontId="1" fillId="0" borderId="6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8" xfId="2" applyFont="1" applyFill="1" applyBorder="1" applyAlignment="1">
      <alignment vertical="center"/>
    </xf>
    <xf numFmtId="49" fontId="1" fillId="7" borderId="6" xfId="2" applyNumberFormat="1" applyFont="1" applyFill="1" applyBorder="1"/>
    <xf numFmtId="0" fontId="1" fillId="7" borderId="6" xfId="2" applyFont="1" applyFill="1" applyBorder="1" applyAlignment="1">
      <alignment vertical="center"/>
    </xf>
    <xf numFmtId="0" fontId="1" fillId="7" borderId="0" xfId="2" applyFont="1" applyFill="1" applyBorder="1" applyAlignment="1">
      <alignment vertical="center"/>
    </xf>
    <xf numFmtId="0" fontId="15" fillId="0" borderId="0" xfId="2" applyFont="1" applyBorder="1" applyAlignment="1"/>
    <xf numFmtId="0" fontId="1" fillId="0" borderId="6" xfId="2" applyFont="1" applyBorder="1" applyAlignment="1">
      <alignment vertical="center"/>
    </xf>
    <xf numFmtId="0" fontId="15" fillId="0" borderId="6" xfId="2" applyFont="1" applyBorder="1" applyAlignment="1"/>
    <xf numFmtId="0" fontId="1" fillId="0" borderId="0" xfId="2" applyFont="1" applyBorder="1" applyAlignment="1">
      <alignment vertical="center"/>
    </xf>
    <xf numFmtId="49" fontId="13" fillId="0" borderId="0" xfId="2" applyNumberFormat="1" applyFont="1"/>
    <xf numFmtId="0" fontId="15" fillId="0" borderId="6" xfId="2" applyFont="1" applyBorder="1" applyAlignment="1">
      <alignment wrapText="1"/>
    </xf>
    <xf numFmtId="0" fontId="15" fillId="0" borderId="0" xfId="2" applyFont="1" applyBorder="1" applyAlignment="1">
      <alignment wrapText="1"/>
    </xf>
    <xf numFmtId="0" fontId="20" fillId="2" borderId="1" xfId="0" applyFont="1" applyFill="1" applyBorder="1" applyAlignment="1">
      <alignment horizontal="justify" vertical="center"/>
    </xf>
    <xf numFmtId="0" fontId="20" fillId="2" borderId="7" xfId="0" applyFont="1" applyFill="1" applyBorder="1" applyAlignment="1">
      <alignment horizontal="justify" vertical="center"/>
    </xf>
    <xf numFmtId="0" fontId="20" fillId="2" borderId="2" xfId="0" applyFont="1" applyFill="1" applyBorder="1" applyAlignment="1">
      <alignment horizontal="justify" vertical="center"/>
    </xf>
  </cellXfs>
  <cellStyles count="6">
    <cellStyle name="Normal" xfId="0" builtinId="0"/>
    <cellStyle name="Normal 2" xfId="2"/>
    <cellStyle name="Normal 2 2" xfId="1"/>
    <cellStyle name="Normal 2 2 2" xfId="5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D138"/>
  <sheetViews>
    <sheetView showGridLines="0" tabSelected="1" zoomScale="85" zoomScaleNormal="85" workbookViewId="0">
      <selection activeCell="R1" sqref="R1"/>
    </sheetView>
  </sheetViews>
  <sheetFormatPr baseColWidth="10" defaultRowHeight="12.75" x14ac:dyDescent="0.2"/>
  <cols>
    <col min="1" max="1" width="9.7109375" style="14" customWidth="1"/>
    <col min="2" max="2" width="11.7109375" style="14" customWidth="1"/>
    <col min="3" max="3" width="12.7109375" style="14" customWidth="1"/>
    <col min="4" max="4" width="4.7109375" style="14" customWidth="1"/>
    <col min="5" max="6" width="20.7109375" style="14" customWidth="1"/>
    <col min="7" max="7" width="30.7109375" style="14" customWidth="1"/>
    <col min="8" max="8" width="10.42578125" style="14" bestFit="1" customWidth="1"/>
    <col min="9" max="9" width="16" style="14" bestFit="1" customWidth="1"/>
    <col min="10" max="10" width="8.7109375" style="14" customWidth="1"/>
    <col min="11" max="11" width="13.5703125" style="14" customWidth="1"/>
    <col min="12" max="12" width="14.5703125" style="14" customWidth="1"/>
    <col min="13" max="13" width="8.7109375" style="14" customWidth="1"/>
    <col min="14" max="14" width="11" style="14" customWidth="1"/>
    <col min="15" max="15" width="8.7109375" style="14" customWidth="1"/>
    <col min="16" max="17" width="11.42578125" style="14" customWidth="1"/>
    <col min="18" max="18" width="21.7109375" style="14" customWidth="1"/>
    <col min="19" max="19" width="37.42578125" style="14" bestFit="1" customWidth="1"/>
    <col min="20" max="23" width="11.42578125" style="14" customWidth="1"/>
    <col min="24" max="24" width="11.5703125" style="14" customWidth="1"/>
    <col min="25" max="25" width="20.7109375" style="14" bestFit="1" customWidth="1"/>
    <col min="26" max="26" width="48" style="14" bestFit="1" customWidth="1"/>
    <col min="27" max="27" width="11.42578125" style="14"/>
    <col min="28" max="28" width="32.5703125" style="14" bestFit="1" customWidth="1"/>
    <col min="29" max="29" width="36.42578125" style="14" bestFit="1" customWidth="1"/>
    <col min="30" max="16384" width="11.42578125" style="14"/>
  </cols>
  <sheetData>
    <row r="1" spans="1:30" ht="66" customHeight="1" x14ac:dyDescent="0.2">
      <c r="A1" s="8" t="s">
        <v>0</v>
      </c>
      <c r="B1" s="8" t="s">
        <v>1</v>
      </c>
      <c r="C1" s="9" t="s">
        <v>2</v>
      </c>
      <c r="D1" s="9" t="s">
        <v>3</v>
      </c>
      <c r="E1" s="8" t="s">
        <v>680</v>
      </c>
      <c r="F1" s="8" t="s">
        <v>681</v>
      </c>
      <c r="G1" s="8" t="s">
        <v>682</v>
      </c>
      <c r="H1" s="8" t="s">
        <v>934</v>
      </c>
      <c r="I1" s="23" t="s">
        <v>982</v>
      </c>
      <c r="J1" s="23" t="s">
        <v>1007</v>
      </c>
      <c r="K1" s="23" t="s">
        <v>1008</v>
      </c>
      <c r="L1" s="23" t="s">
        <v>1009</v>
      </c>
      <c r="M1" s="31" t="s">
        <v>1010</v>
      </c>
      <c r="N1" s="31" t="s">
        <v>1011</v>
      </c>
      <c r="O1" s="31" t="s">
        <v>1012</v>
      </c>
      <c r="P1" s="26" t="s">
        <v>0</v>
      </c>
      <c r="Q1" s="26" t="str">
        <f>IF(SUM(B2:B574122)&gt;COUNTA(B2:B574122),"Cambiar ID_SERV a Texto","OK ID_SERV")</f>
        <v>OK ID_SERV</v>
      </c>
      <c r="R1" s="28" t="s">
        <v>1130</v>
      </c>
      <c r="S1" s="29" t="s">
        <v>1000</v>
      </c>
      <c r="T1" s="27" t="s">
        <v>666</v>
      </c>
      <c r="U1" s="30" t="s">
        <v>667</v>
      </c>
      <c r="V1" s="27" t="s">
        <v>668</v>
      </c>
      <c r="W1" s="27" t="s">
        <v>934</v>
      </c>
      <c r="X1" s="27" t="s">
        <v>982</v>
      </c>
      <c r="Y1" s="27" t="s">
        <v>1007</v>
      </c>
      <c r="Z1" s="27" t="s">
        <v>1008</v>
      </c>
      <c r="AA1" s="27" t="s">
        <v>1009</v>
      </c>
      <c r="AB1" s="27" t="s">
        <v>1010</v>
      </c>
      <c r="AC1" s="27" t="s">
        <v>1011</v>
      </c>
      <c r="AD1" s="27" t="s">
        <v>1012</v>
      </c>
    </row>
    <row r="2" spans="1:30" ht="15" x14ac:dyDescent="0.25">
      <c r="A2"/>
      <c r="B2" s="15"/>
      <c r="C2"/>
      <c r="D2"/>
      <c r="E2"/>
      <c r="F2"/>
      <c r="G2"/>
      <c r="H2"/>
      <c r="I2"/>
      <c r="J2"/>
      <c r="K2"/>
      <c r="L2" s="15"/>
      <c r="M2"/>
      <c r="N2"/>
      <c r="O2"/>
      <c r="P2" s="3" t="str">
        <f>IF(A2="","Celda vacía",IF(A2="K","-","Revisar"))</f>
        <v>Celda vacía</v>
      </c>
      <c r="Q2" s="4" t="str">
        <f>IF(B2="","Celda vacía",IF(LEN(B2)=4,REPLACE(B2,1,6,CONCATENATE("00",B2)),IF(LEN(B2)=5,REPLACE(B2,1,6,CONCATENATE("0",B2)),IF(LEN(B2)=6,REPLACE(B2,1,6,B2),IF(AND(LEN(B2)&gt;6,LEFT(B2,4)="1202"),REPLACE(B2,1,LEN(B2),B2),"Revisar")))))</f>
        <v>Celda vacía</v>
      </c>
      <c r="R2" s="2"/>
      <c r="S2" s="5" t="str">
        <f t="shared" ref="S2:S14" si="0">IF(A2="","Celda vacía",IF(ISERROR(IF(A2="","",VLOOKUP(B2,Codigo,3,0))),"Corregir código servicio",IF(A2="","",VLOOKUP(B2,Codigo,3,0))))</f>
        <v>Celda vacía</v>
      </c>
      <c r="T2" s="3" t="str">
        <f>IF(C2="","Celda vacía",IF(C2&gt;1000000,"-","Revisar con Edad"))</f>
        <v>Celda vacía</v>
      </c>
      <c r="U2" s="3" t="str">
        <f>IF(D2="","Celda vacía",IF(IF(IF(D2="","Celda vacía"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=11,0,IF(D2="","Celda vacía"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)=10,"K",IF(IF(D2="","Celda vacía"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=11,0,IF(D2="","Celda vacía"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)))</f>
        <v>Celda vacía</v>
      </c>
      <c r="V2" s="3" t="str">
        <f>IF(C2="","Celda vacía",IF(IF(U2=11,0,IF(U2=10,"K",U2))=D2,"-","Corregir RUN"))</f>
        <v>Celda vacía</v>
      </c>
      <c r="W2" s="3" t="str">
        <f>IF(H2="","Celda vacía",IF(OR(H2="M",H2="H"),"-","Validar con Tabla N°01"))</f>
        <v>Celda vacía</v>
      </c>
      <c r="X2" s="3" t="str">
        <f t="shared" ref="X2:X14" si="1">IF(I2="","Celda vacía",IF(ISERROR(VLOOKUP(I2,Tabla_27,1,0)),"Revisar","-"))</f>
        <v>Celda vacía</v>
      </c>
      <c r="Y2" s="3" t="str">
        <f>IF(O2="","Celda vacía",IF(OR(J2=1,J2=2,J2=3,J2=4),"-","revisar código ingresado"))</f>
        <v>Celda vacía</v>
      </c>
      <c r="Z2" s="3" t="str">
        <f>IF(K2="","Celda vacía",IF(ISNUMBER(K2)=TRUE,IF(K2&gt;0,"-","Informar sólo personal con cargas familiares reconocidas"),"Se debe corregir el valor del campo"))</f>
        <v>Celda vacía</v>
      </c>
      <c r="AA2" s="39" t="str">
        <f>IF(L2="","Celda vacía",IF(OR(L2="S",L2="N"),"-","Revisar"))</f>
        <v>Celda vacía</v>
      </c>
      <c r="AB2" s="14" t="str">
        <f>IF(M2="","Celda vacía",IF(AND(M2&gt;=0,ISNUMBER(M2)=TRUE),IF(M2&gt;K2,"valor mayor al N° de cargas declaradas","-"),"Debe ingresar un valor positivo"))</f>
        <v>Celda vacía</v>
      </c>
      <c r="AC2" s="3" t="str">
        <f t="shared" ref="AC2:AC7" si="2">IF(N2="","Celda vacía",IF(M2=0,IF(N2=0,"-","inconsistencia entre N_BONO y MONTO_TOT"),IF(N2=0,"inconsistencia entre N_BONO y MONTO_TOT",IF(ISNUMBER(N2)=FALSE,"El valor no corresponde a un numero","-"))))</f>
        <v>Celda vacía</v>
      </c>
      <c r="AD2" s="39" t="str">
        <f>IF(O2="","Celda vacía",IF(OR(O2="S",O2="N"),"-","Revisar"))</f>
        <v>Celda vacía</v>
      </c>
    </row>
    <row r="3" spans="1:30" ht="15" x14ac:dyDescent="0.25">
      <c r="A3"/>
      <c r="B3" s="15"/>
      <c r="C3"/>
      <c r="D3"/>
      <c r="E3"/>
      <c r="F3"/>
      <c r="G3"/>
      <c r="H3"/>
      <c r="I3"/>
      <c r="J3"/>
      <c r="K3"/>
      <c r="L3" s="15"/>
      <c r="M3"/>
      <c r="N3"/>
      <c r="O3"/>
      <c r="P3" s="3" t="str">
        <f t="shared" ref="P3:P14" si="3">IF(A3="","Celda vacía",IF(A3="K","-","Revisar"))</f>
        <v>Celda vacía</v>
      </c>
      <c r="Q3" s="4" t="str">
        <f t="shared" ref="Q3:Q14" si="4">IF(B3="","Celda vacía",IF(LEN(B3)=4,REPLACE(B3,1,6,CONCATENATE("00",B3)),IF(LEN(B3)=5,REPLACE(B3,1,6,CONCATENATE("0",B3)),IF(LEN(B3)=6,REPLACE(B3,1,6,B3),IF(AND(LEN(B3)&gt;6,LEFT(B3,4)="1202"),REPLACE(B3,1,LEN(B3),B3),"Revisar")))))</f>
        <v>Celda vacía</v>
      </c>
      <c r="R3" s="2"/>
      <c r="S3" s="5" t="str">
        <f t="shared" si="0"/>
        <v>Celda vacía</v>
      </c>
      <c r="T3" s="3" t="str">
        <f t="shared" ref="T3:T14" si="5">IF(C3="","Celda vacía",IF(C3&gt;1000000,"-","Revisar con Edad"))</f>
        <v>Celda vacía</v>
      </c>
      <c r="U3" s="3" t="str">
        <f t="shared" ref="U3:U14" si="6">IF(D3="","Celda vacía",IF(IF(IF(D3="","Celda vacía"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=11,0,IF(D3="","Celda vacía"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)=10,"K",IF(IF(D3="","Celda vacía"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=11,0,IF(D3="","Celda vacía"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)))</f>
        <v>Celda vacía</v>
      </c>
      <c r="V3" s="3" t="str">
        <f t="shared" ref="V3:V14" si="7">IF(C3="","Celda vacía",IF(IF(U3=11,0,IF(U3=10,"K",U3))=D3,"-","Corregir RUN"))</f>
        <v>Celda vacía</v>
      </c>
      <c r="W3" s="3" t="str">
        <f t="shared" ref="W3:W14" si="8">IF(H3="","Celda vacía",IF(OR(H3="M",H3="H"),"-","Validar con Tabla N°01"))</f>
        <v>Celda vacía</v>
      </c>
      <c r="X3" s="3" t="str">
        <f t="shared" si="1"/>
        <v>Celda vacía</v>
      </c>
      <c r="Y3" s="3" t="str">
        <f t="shared" ref="Y3:Y14" si="9">IF(O3="","Celda vacía",IF(OR(J3=1,J3=2,J3=3,J3=4),"-","revisar código ingresado"))</f>
        <v>Celda vacía</v>
      </c>
      <c r="Z3" s="3" t="str">
        <f t="shared" ref="Z3:Z14" si="10">IF(K3="","Celda vacía",IF(ISNUMBER(K3)=TRUE,IF(K3&gt;0,"-","Informar sólo personal con cargas familiares reconocidas"),"Se debe corregir el valor del campo"))</f>
        <v>Celda vacía</v>
      </c>
      <c r="AA3" s="39" t="str">
        <f t="shared" ref="AA3:AA14" si="11">IF(L3="","Celda vacía",IF(OR(L3="S",L3="N"),"-","Revisar"))</f>
        <v>Celda vacía</v>
      </c>
      <c r="AB3" s="14" t="str">
        <f t="shared" ref="AB3:AB14" si="12">IF(M3="","Celda vacía",IF(AND(M3&gt;=0,ISNUMBER(M3)=TRUE),IF(M3&gt;K3,"valor mayor al N° de cargas declaradas","-"),"Debe ingresar un valor positivo"))</f>
        <v>Celda vacía</v>
      </c>
      <c r="AC3" s="3" t="str">
        <f t="shared" si="2"/>
        <v>Celda vacía</v>
      </c>
      <c r="AD3" s="39" t="str">
        <f t="shared" ref="AD3:AD14" si="13">IF(O3="","Celda vacía",IF(OR(O3="S",O3="N"),"-","Revisar"))</f>
        <v>Celda vacía</v>
      </c>
    </row>
    <row r="4" spans="1:30" ht="15" x14ac:dyDescent="0.25">
      <c r="A4"/>
      <c r="B4" s="15"/>
      <c r="C4"/>
      <c r="D4"/>
      <c r="E4"/>
      <c r="F4"/>
      <c r="G4"/>
      <c r="H4"/>
      <c r="I4"/>
      <c r="J4"/>
      <c r="K4"/>
      <c r="L4" s="15"/>
      <c r="M4"/>
      <c r="N4"/>
      <c r="O4"/>
      <c r="P4" s="3" t="str">
        <f t="shared" si="3"/>
        <v>Celda vacía</v>
      </c>
      <c r="Q4" s="4" t="str">
        <f t="shared" si="4"/>
        <v>Celda vacía</v>
      </c>
      <c r="R4" s="2"/>
      <c r="S4" s="5" t="str">
        <f t="shared" si="0"/>
        <v>Celda vacía</v>
      </c>
      <c r="T4" s="3" t="str">
        <f t="shared" si="5"/>
        <v>Celda vacía</v>
      </c>
      <c r="U4" s="3" t="str">
        <f t="shared" si="6"/>
        <v>Celda vacía</v>
      </c>
      <c r="V4" s="3" t="str">
        <f t="shared" si="7"/>
        <v>Celda vacía</v>
      </c>
      <c r="W4" s="3" t="str">
        <f t="shared" si="8"/>
        <v>Celda vacía</v>
      </c>
      <c r="X4" s="3" t="str">
        <f t="shared" si="1"/>
        <v>Celda vacía</v>
      </c>
      <c r="Y4" s="3" t="str">
        <f t="shared" si="9"/>
        <v>Celda vacía</v>
      </c>
      <c r="Z4" s="3" t="str">
        <f t="shared" si="10"/>
        <v>Celda vacía</v>
      </c>
      <c r="AA4" s="39" t="str">
        <f t="shared" si="11"/>
        <v>Celda vacía</v>
      </c>
      <c r="AB4" s="14" t="str">
        <f t="shared" si="12"/>
        <v>Celda vacía</v>
      </c>
      <c r="AC4" s="3" t="str">
        <f t="shared" si="2"/>
        <v>Celda vacía</v>
      </c>
      <c r="AD4" s="39" t="str">
        <f t="shared" si="13"/>
        <v>Celda vacía</v>
      </c>
    </row>
    <row r="5" spans="1:30" ht="15" x14ac:dyDescent="0.25">
      <c r="A5"/>
      <c r="B5"/>
      <c r="C5"/>
      <c r="D5"/>
      <c r="E5"/>
      <c r="F5"/>
      <c r="G5"/>
      <c r="H5"/>
      <c r="I5"/>
      <c r="J5"/>
      <c r="K5"/>
      <c r="L5" s="15"/>
      <c r="M5"/>
      <c r="N5"/>
      <c r="O5"/>
      <c r="P5" s="3" t="str">
        <f t="shared" si="3"/>
        <v>Celda vacía</v>
      </c>
      <c r="Q5" s="4" t="str">
        <f t="shared" si="4"/>
        <v>Celda vacía</v>
      </c>
      <c r="R5" s="2"/>
      <c r="S5" s="5" t="str">
        <f t="shared" si="0"/>
        <v>Celda vacía</v>
      </c>
      <c r="T5" s="3" t="str">
        <f t="shared" si="5"/>
        <v>Celda vacía</v>
      </c>
      <c r="U5" s="3" t="str">
        <f t="shared" si="6"/>
        <v>Celda vacía</v>
      </c>
      <c r="V5" s="3" t="str">
        <f t="shared" si="7"/>
        <v>Celda vacía</v>
      </c>
      <c r="W5" s="3" t="str">
        <f t="shared" si="8"/>
        <v>Celda vacía</v>
      </c>
      <c r="X5" s="3" t="str">
        <f t="shared" si="1"/>
        <v>Celda vacía</v>
      </c>
      <c r="Y5" s="3" t="str">
        <f t="shared" si="9"/>
        <v>Celda vacía</v>
      </c>
      <c r="Z5" s="3" t="str">
        <f t="shared" si="10"/>
        <v>Celda vacía</v>
      </c>
      <c r="AA5" s="39" t="str">
        <f t="shared" si="11"/>
        <v>Celda vacía</v>
      </c>
      <c r="AB5" s="14" t="str">
        <f t="shared" si="12"/>
        <v>Celda vacía</v>
      </c>
      <c r="AC5" s="3" t="str">
        <f t="shared" si="2"/>
        <v>Celda vacía</v>
      </c>
      <c r="AD5" s="39" t="str">
        <f t="shared" si="13"/>
        <v>Celda vacía</v>
      </c>
    </row>
    <row r="6" spans="1:30" ht="15.75" customHeight="1" x14ac:dyDescent="0.25">
      <c r="A6"/>
      <c r="B6"/>
      <c r="C6"/>
      <c r="D6"/>
      <c r="E6"/>
      <c r="F6"/>
      <c r="G6"/>
      <c r="H6"/>
      <c r="I6"/>
      <c r="J6"/>
      <c r="K6"/>
      <c r="L6" s="15"/>
      <c r="M6"/>
      <c r="N6"/>
      <c r="O6"/>
      <c r="P6" s="3" t="str">
        <f t="shared" si="3"/>
        <v>Celda vacía</v>
      </c>
      <c r="Q6" s="4" t="str">
        <f t="shared" si="4"/>
        <v>Celda vacía</v>
      </c>
      <c r="R6" s="2"/>
      <c r="S6" s="5" t="str">
        <f t="shared" si="0"/>
        <v>Celda vacía</v>
      </c>
      <c r="T6" s="3" t="str">
        <f t="shared" si="5"/>
        <v>Celda vacía</v>
      </c>
      <c r="U6" s="3" t="str">
        <f t="shared" si="6"/>
        <v>Celda vacía</v>
      </c>
      <c r="V6" s="3" t="str">
        <f t="shared" si="7"/>
        <v>Celda vacía</v>
      </c>
      <c r="W6" s="3" t="str">
        <f t="shared" si="8"/>
        <v>Celda vacía</v>
      </c>
      <c r="X6" s="3" t="str">
        <f t="shared" si="1"/>
        <v>Celda vacía</v>
      </c>
      <c r="Y6" s="3" t="str">
        <f t="shared" si="9"/>
        <v>Celda vacía</v>
      </c>
      <c r="Z6" s="3" t="str">
        <f t="shared" si="10"/>
        <v>Celda vacía</v>
      </c>
      <c r="AA6" s="39" t="str">
        <f t="shared" si="11"/>
        <v>Celda vacía</v>
      </c>
      <c r="AB6" s="14" t="str">
        <f t="shared" si="12"/>
        <v>Celda vacía</v>
      </c>
      <c r="AC6" s="3" t="str">
        <f t="shared" si="2"/>
        <v>Celda vacía</v>
      </c>
      <c r="AD6" s="39" t="str">
        <f t="shared" si="13"/>
        <v>Celda vacía</v>
      </c>
    </row>
    <row r="7" spans="1:30" ht="15" x14ac:dyDescent="0.25">
      <c r="A7"/>
      <c r="B7"/>
      <c r="C7"/>
      <c r="D7"/>
      <c r="E7"/>
      <c r="F7"/>
      <c r="G7"/>
      <c r="H7"/>
      <c r="I7"/>
      <c r="J7"/>
      <c r="K7"/>
      <c r="L7" s="15"/>
      <c r="M7"/>
      <c r="N7"/>
      <c r="O7"/>
      <c r="P7" s="3" t="str">
        <f t="shared" si="3"/>
        <v>Celda vacía</v>
      </c>
      <c r="Q7" s="4" t="str">
        <f t="shared" si="4"/>
        <v>Celda vacía</v>
      </c>
      <c r="R7" s="2"/>
      <c r="S7" s="5" t="str">
        <f t="shared" si="0"/>
        <v>Celda vacía</v>
      </c>
      <c r="T7" s="3" t="str">
        <f t="shared" si="5"/>
        <v>Celda vacía</v>
      </c>
      <c r="U7" s="3" t="str">
        <f t="shared" si="6"/>
        <v>Celda vacía</v>
      </c>
      <c r="V7" s="3" t="str">
        <f t="shared" si="7"/>
        <v>Celda vacía</v>
      </c>
      <c r="W7" s="3" t="str">
        <f t="shared" si="8"/>
        <v>Celda vacía</v>
      </c>
      <c r="X7" s="3" t="str">
        <f t="shared" si="1"/>
        <v>Celda vacía</v>
      </c>
      <c r="Y7" s="3" t="str">
        <f t="shared" si="9"/>
        <v>Celda vacía</v>
      </c>
      <c r="Z7" s="3" t="str">
        <f t="shared" si="10"/>
        <v>Celda vacía</v>
      </c>
      <c r="AA7" s="39" t="str">
        <f t="shared" si="11"/>
        <v>Celda vacía</v>
      </c>
      <c r="AB7" s="14" t="str">
        <f t="shared" si="12"/>
        <v>Celda vacía</v>
      </c>
      <c r="AC7" s="3" t="str">
        <f t="shared" si="2"/>
        <v>Celda vacía</v>
      </c>
      <c r="AD7" s="39" t="str">
        <f t="shared" si="13"/>
        <v>Celda vacía</v>
      </c>
    </row>
    <row r="8" spans="1:30" ht="15" x14ac:dyDescent="0.25">
      <c r="A8"/>
      <c r="B8"/>
      <c r="C8"/>
      <c r="D8"/>
      <c r="E8"/>
      <c r="F8"/>
      <c r="G8"/>
      <c r="H8"/>
      <c r="I8"/>
      <c r="J8"/>
      <c r="K8"/>
      <c r="L8" s="15"/>
      <c r="M8"/>
      <c r="N8"/>
      <c r="O8"/>
      <c r="P8" s="3" t="str">
        <f t="shared" si="3"/>
        <v>Celda vacía</v>
      </c>
      <c r="Q8" s="4" t="str">
        <f t="shared" si="4"/>
        <v>Celda vacía</v>
      </c>
      <c r="R8" s="2"/>
      <c r="S8" s="5" t="str">
        <f t="shared" si="0"/>
        <v>Celda vacía</v>
      </c>
      <c r="T8" s="3" t="str">
        <f t="shared" si="5"/>
        <v>Celda vacía</v>
      </c>
      <c r="U8" s="3" t="str">
        <f t="shared" si="6"/>
        <v>Celda vacía</v>
      </c>
      <c r="V8" s="3" t="str">
        <f t="shared" si="7"/>
        <v>Celda vacía</v>
      </c>
      <c r="W8" s="3" t="str">
        <f t="shared" si="8"/>
        <v>Celda vacía</v>
      </c>
      <c r="X8" s="3" t="str">
        <f t="shared" si="1"/>
        <v>Celda vacía</v>
      </c>
      <c r="Y8" s="3" t="str">
        <f t="shared" si="9"/>
        <v>Celda vacía</v>
      </c>
      <c r="Z8" s="3" t="str">
        <f t="shared" si="10"/>
        <v>Celda vacía</v>
      </c>
      <c r="AA8" s="39" t="str">
        <f t="shared" si="11"/>
        <v>Celda vacía</v>
      </c>
      <c r="AB8" s="14" t="str">
        <f t="shared" si="12"/>
        <v>Celda vacía</v>
      </c>
      <c r="AC8" s="3" t="str">
        <f>IF(N8="","Celda vacía",IF(M8=0,IF(N8=0,"-","inconsistencia entre N_BONO y MONTO_TOT"),IF(N8=0,"inconsistencia entre N_BONO y MONTO_TOT",IF(ISNUMBER(N8)=FALSE,"El valor no corresponde a un numero","-"))))</f>
        <v>Celda vacía</v>
      </c>
      <c r="AD8" s="39" t="str">
        <f t="shared" si="13"/>
        <v>Celda vacía</v>
      </c>
    </row>
    <row r="9" spans="1:30" ht="15" x14ac:dyDescent="0.25">
      <c r="A9"/>
      <c r="B9"/>
      <c r="C9"/>
      <c r="D9"/>
      <c r="E9"/>
      <c r="F9"/>
      <c r="G9"/>
      <c r="H9"/>
      <c r="I9"/>
      <c r="J9"/>
      <c r="K9"/>
      <c r="L9" s="15"/>
      <c r="M9"/>
      <c r="N9"/>
      <c r="O9"/>
      <c r="P9" s="3" t="str">
        <f t="shared" si="3"/>
        <v>Celda vacía</v>
      </c>
      <c r="Q9" s="4" t="str">
        <f t="shared" si="4"/>
        <v>Celda vacía</v>
      </c>
      <c r="R9" s="2"/>
      <c r="S9" s="5" t="str">
        <f t="shared" si="0"/>
        <v>Celda vacía</v>
      </c>
      <c r="T9" s="3" t="str">
        <f t="shared" si="5"/>
        <v>Celda vacía</v>
      </c>
      <c r="U9" s="3" t="str">
        <f t="shared" si="6"/>
        <v>Celda vacía</v>
      </c>
      <c r="V9" s="3" t="str">
        <f t="shared" si="7"/>
        <v>Celda vacía</v>
      </c>
      <c r="W9" s="3" t="str">
        <f t="shared" si="8"/>
        <v>Celda vacía</v>
      </c>
      <c r="X9" s="3" t="str">
        <f t="shared" si="1"/>
        <v>Celda vacía</v>
      </c>
      <c r="Y9" s="3" t="str">
        <f t="shared" si="9"/>
        <v>Celda vacía</v>
      </c>
      <c r="Z9" s="3" t="str">
        <f t="shared" si="10"/>
        <v>Celda vacía</v>
      </c>
      <c r="AA9" s="39" t="str">
        <f t="shared" si="11"/>
        <v>Celda vacía</v>
      </c>
      <c r="AB9" s="14" t="str">
        <f t="shared" si="12"/>
        <v>Celda vacía</v>
      </c>
      <c r="AC9" s="3" t="str">
        <f t="shared" ref="AC9:AC14" si="14">IF(N9="","Celda vacía",IF(M9=0,IF(N9=0,"-","inconsistencia entre N_BONO y MONTO_TOT"),IF(N9=0,"inconsistencia entre N_BONO y MONTO_TOT",IF(ISNUMBER(N9)=FALSE,"El valor no corresponde a un numero","-"))))</f>
        <v>Celda vacía</v>
      </c>
      <c r="AD9" s="39" t="str">
        <f t="shared" si="13"/>
        <v>Celda vacía</v>
      </c>
    </row>
    <row r="10" spans="1:30" ht="15" x14ac:dyDescent="0.25">
      <c r="A10"/>
      <c r="B10"/>
      <c r="C10"/>
      <c r="D10"/>
      <c r="E10"/>
      <c r="F10"/>
      <c r="G10"/>
      <c r="H10"/>
      <c r="I10"/>
      <c r="J10"/>
      <c r="K10"/>
      <c r="L10" s="15"/>
      <c r="M10"/>
      <c r="N10"/>
      <c r="O10"/>
      <c r="P10" s="3" t="str">
        <f t="shared" si="3"/>
        <v>Celda vacía</v>
      </c>
      <c r="Q10" s="4" t="str">
        <f t="shared" si="4"/>
        <v>Celda vacía</v>
      </c>
      <c r="R10" s="2"/>
      <c r="S10" s="5" t="str">
        <f t="shared" si="0"/>
        <v>Celda vacía</v>
      </c>
      <c r="T10" s="3" t="str">
        <f t="shared" si="5"/>
        <v>Celda vacía</v>
      </c>
      <c r="U10" s="3" t="str">
        <f t="shared" si="6"/>
        <v>Celda vacía</v>
      </c>
      <c r="V10" s="3" t="str">
        <f t="shared" si="7"/>
        <v>Celda vacía</v>
      </c>
      <c r="W10" s="3" t="str">
        <f t="shared" si="8"/>
        <v>Celda vacía</v>
      </c>
      <c r="X10" s="3" t="str">
        <f t="shared" si="1"/>
        <v>Celda vacía</v>
      </c>
      <c r="Y10" s="3" t="str">
        <f t="shared" si="9"/>
        <v>Celda vacía</v>
      </c>
      <c r="Z10" s="3" t="str">
        <f t="shared" si="10"/>
        <v>Celda vacía</v>
      </c>
      <c r="AA10" s="39" t="str">
        <f t="shared" si="11"/>
        <v>Celda vacía</v>
      </c>
      <c r="AB10" s="14" t="str">
        <f t="shared" si="12"/>
        <v>Celda vacía</v>
      </c>
      <c r="AC10" s="3" t="str">
        <f t="shared" si="14"/>
        <v>Celda vacía</v>
      </c>
      <c r="AD10" s="39" t="str">
        <f t="shared" si="13"/>
        <v>Celda vacía</v>
      </c>
    </row>
    <row r="11" spans="1:30" ht="15" x14ac:dyDescent="0.25">
      <c r="A11"/>
      <c r="B11"/>
      <c r="C11"/>
      <c r="D11"/>
      <c r="E11"/>
      <c r="F11"/>
      <c r="G11"/>
      <c r="H11"/>
      <c r="I11"/>
      <c r="J11"/>
      <c r="K11"/>
      <c r="L11" s="15"/>
      <c r="M11"/>
      <c r="N11"/>
      <c r="O11"/>
      <c r="P11" s="3" t="str">
        <f t="shared" si="3"/>
        <v>Celda vacía</v>
      </c>
      <c r="Q11" s="4" t="str">
        <f t="shared" si="4"/>
        <v>Celda vacía</v>
      </c>
      <c r="R11" s="2"/>
      <c r="S11" s="5" t="str">
        <f t="shared" si="0"/>
        <v>Celda vacía</v>
      </c>
      <c r="T11" s="3" t="str">
        <f t="shared" si="5"/>
        <v>Celda vacía</v>
      </c>
      <c r="U11" s="3" t="str">
        <f t="shared" si="6"/>
        <v>Celda vacía</v>
      </c>
      <c r="V11" s="3" t="str">
        <f t="shared" si="7"/>
        <v>Celda vacía</v>
      </c>
      <c r="W11" s="3" t="str">
        <f t="shared" si="8"/>
        <v>Celda vacía</v>
      </c>
      <c r="X11" s="3" t="str">
        <f t="shared" si="1"/>
        <v>Celda vacía</v>
      </c>
      <c r="Y11" s="3" t="str">
        <f t="shared" si="9"/>
        <v>Celda vacía</v>
      </c>
      <c r="Z11" s="3" t="str">
        <f t="shared" si="10"/>
        <v>Celda vacía</v>
      </c>
      <c r="AA11" s="39" t="str">
        <f t="shared" si="11"/>
        <v>Celda vacía</v>
      </c>
      <c r="AB11" s="14" t="str">
        <f t="shared" si="12"/>
        <v>Celda vacía</v>
      </c>
      <c r="AC11" s="3" t="str">
        <f t="shared" si="14"/>
        <v>Celda vacía</v>
      </c>
      <c r="AD11" s="39" t="str">
        <f t="shared" si="13"/>
        <v>Celda vacía</v>
      </c>
    </row>
    <row r="12" spans="1:30" ht="15" x14ac:dyDescent="0.25">
      <c r="A12"/>
      <c r="B12"/>
      <c r="C12"/>
      <c r="D12"/>
      <c r="E12"/>
      <c r="F12"/>
      <c r="G12"/>
      <c r="H12"/>
      <c r="I12"/>
      <c r="J12"/>
      <c r="K12"/>
      <c r="L12" s="15"/>
      <c r="M12"/>
      <c r="N12"/>
      <c r="O12"/>
      <c r="P12" s="3" t="str">
        <f t="shared" si="3"/>
        <v>Celda vacía</v>
      </c>
      <c r="Q12" s="4" t="str">
        <f t="shared" si="4"/>
        <v>Celda vacía</v>
      </c>
      <c r="R12" s="2"/>
      <c r="S12" s="5" t="str">
        <f t="shared" si="0"/>
        <v>Celda vacía</v>
      </c>
      <c r="T12" s="3" t="str">
        <f t="shared" si="5"/>
        <v>Celda vacía</v>
      </c>
      <c r="U12" s="3" t="str">
        <f t="shared" si="6"/>
        <v>Celda vacía</v>
      </c>
      <c r="V12" s="3" t="str">
        <f t="shared" si="7"/>
        <v>Celda vacía</v>
      </c>
      <c r="W12" s="3" t="str">
        <f t="shared" si="8"/>
        <v>Celda vacía</v>
      </c>
      <c r="X12" s="3" t="str">
        <f t="shared" si="1"/>
        <v>Celda vacía</v>
      </c>
      <c r="Y12" s="3" t="str">
        <f t="shared" si="9"/>
        <v>Celda vacía</v>
      </c>
      <c r="Z12" s="3" t="str">
        <f t="shared" si="10"/>
        <v>Celda vacía</v>
      </c>
      <c r="AA12" s="39" t="str">
        <f t="shared" si="11"/>
        <v>Celda vacía</v>
      </c>
      <c r="AB12" s="14" t="str">
        <f t="shared" si="12"/>
        <v>Celda vacía</v>
      </c>
      <c r="AC12" s="3" t="str">
        <f t="shared" si="14"/>
        <v>Celda vacía</v>
      </c>
      <c r="AD12" s="39" t="str">
        <f t="shared" si="13"/>
        <v>Celda vacía</v>
      </c>
    </row>
    <row r="13" spans="1:30" ht="15" x14ac:dyDescent="0.25">
      <c r="A13"/>
      <c r="B13"/>
      <c r="C13"/>
      <c r="D13"/>
      <c r="E13"/>
      <c r="F13"/>
      <c r="G13"/>
      <c r="H13"/>
      <c r="I13"/>
      <c r="J13"/>
      <c r="K13"/>
      <c r="L13" s="15"/>
      <c r="M13"/>
      <c r="N13"/>
      <c r="O13"/>
      <c r="P13" s="3" t="str">
        <f t="shared" si="3"/>
        <v>Celda vacía</v>
      </c>
      <c r="Q13" s="4" t="str">
        <f t="shared" si="4"/>
        <v>Celda vacía</v>
      </c>
      <c r="R13" s="2"/>
      <c r="S13" s="5" t="str">
        <f t="shared" si="0"/>
        <v>Celda vacía</v>
      </c>
      <c r="T13" s="3" t="str">
        <f t="shared" si="5"/>
        <v>Celda vacía</v>
      </c>
      <c r="U13" s="3" t="str">
        <f t="shared" si="6"/>
        <v>Celda vacía</v>
      </c>
      <c r="V13" s="3" t="str">
        <f t="shared" si="7"/>
        <v>Celda vacía</v>
      </c>
      <c r="W13" s="3" t="str">
        <f t="shared" si="8"/>
        <v>Celda vacía</v>
      </c>
      <c r="X13" s="3" t="str">
        <f t="shared" si="1"/>
        <v>Celda vacía</v>
      </c>
      <c r="Y13" s="3" t="str">
        <f t="shared" si="9"/>
        <v>Celda vacía</v>
      </c>
      <c r="Z13" s="3" t="str">
        <f t="shared" si="10"/>
        <v>Celda vacía</v>
      </c>
      <c r="AA13" s="39" t="str">
        <f t="shared" si="11"/>
        <v>Celda vacía</v>
      </c>
      <c r="AB13" s="14" t="str">
        <f t="shared" si="12"/>
        <v>Celda vacía</v>
      </c>
      <c r="AC13" s="3" t="str">
        <f t="shared" si="14"/>
        <v>Celda vacía</v>
      </c>
      <c r="AD13" s="39" t="str">
        <f t="shared" si="13"/>
        <v>Celda vacía</v>
      </c>
    </row>
    <row r="14" spans="1:30" ht="15" x14ac:dyDescent="0.25">
      <c r="A14"/>
      <c r="B14"/>
      <c r="C14"/>
      <c r="D14"/>
      <c r="E14"/>
      <c r="F14"/>
      <c r="G14"/>
      <c r="H14"/>
      <c r="I14"/>
      <c r="J14"/>
      <c r="K14"/>
      <c r="L14" s="15"/>
      <c r="M14"/>
      <c r="N14"/>
      <c r="O14"/>
      <c r="P14" s="3" t="str">
        <f t="shared" si="3"/>
        <v>Celda vacía</v>
      </c>
      <c r="Q14" s="4" t="str">
        <f t="shared" si="4"/>
        <v>Celda vacía</v>
      </c>
      <c r="R14" s="2"/>
      <c r="S14" s="5" t="str">
        <f t="shared" si="0"/>
        <v>Celda vacía</v>
      </c>
      <c r="T14" s="3" t="str">
        <f t="shared" si="5"/>
        <v>Celda vacía</v>
      </c>
      <c r="U14" s="3" t="str">
        <f t="shared" si="6"/>
        <v>Celda vacía</v>
      </c>
      <c r="V14" s="3" t="str">
        <f t="shared" si="7"/>
        <v>Celda vacía</v>
      </c>
      <c r="W14" s="3" t="str">
        <f t="shared" si="8"/>
        <v>Celda vacía</v>
      </c>
      <c r="X14" s="3" t="str">
        <f t="shared" si="1"/>
        <v>Celda vacía</v>
      </c>
      <c r="Y14" s="3" t="str">
        <f t="shared" si="9"/>
        <v>Celda vacía</v>
      </c>
      <c r="Z14" s="3" t="str">
        <f t="shared" si="10"/>
        <v>Celda vacía</v>
      </c>
      <c r="AA14" s="39" t="str">
        <f t="shared" si="11"/>
        <v>Celda vacía</v>
      </c>
      <c r="AB14" s="14" t="str">
        <f t="shared" si="12"/>
        <v>Celda vacía</v>
      </c>
      <c r="AC14" s="3" t="str">
        <f t="shared" si="14"/>
        <v>Celda vacía</v>
      </c>
      <c r="AD14" s="39" t="str">
        <f t="shared" si="13"/>
        <v>Celda vacía</v>
      </c>
    </row>
    <row r="15" spans="1:30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30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1:15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1:15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1:15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5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1:15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1:15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1:15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</sheetData>
  <autoFilter ref="A1:AD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343"/>
  <sheetViews>
    <sheetView showGridLines="0" topLeftCell="A37" zoomScale="85" zoomScaleNormal="85" workbookViewId="0">
      <selection activeCell="A62" sqref="A62"/>
    </sheetView>
  </sheetViews>
  <sheetFormatPr baseColWidth="10" defaultColWidth="11.42578125" defaultRowHeight="12.75" x14ac:dyDescent="0.2"/>
  <cols>
    <col min="1" max="1" width="9" style="12" bestFit="1" customWidth="1"/>
    <col min="2" max="2" width="56.5703125" style="12" bestFit="1" customWidth="1"/>
    <col min="3" max="4" width="66.85546875" style="12" bestFit="1" customWidth="1"/>
    <col min="5" max="5" width="74.42578125" style="12" hidden="1" customWidth="1"/>
    <col min="6" max="6" width="16.42578125" style="12" hidden="1" customWidth="1"/>
    <col min="7" max="7" width="22" style="12" hidden="1" customWidth="1"/>
    <col min="8" max="8" width="7.7109375" style="12" hidden="1" customWidth="1"/>
    <col min="9" max="9" width="15.7109375" style="12" hidden="1" customWidth="1"/>
    <col min="10" max="10" width="14.5703125" style="12" hidden="1" customWidth="1"/>
    <col min="11" max="16384" width="11.42578125" style="12"/>
  </cols>
  <sheetData>
    <row r="1" spans="1:11" x14ac:dyDescent="0.2">
      <c r="A1" s="17" t="s">
        <v>49</v>
      </c>
      <c r="B1" s="17" t="s">
        <v>50</v>
      </c>
      <c r="C1" s="17" t="s">
        <v>51</v>
      </c>
      <c r="D1" s="13" t="s">
        <v>52</v>
      </c>
      <c r="E1" s="13" t="s">
        <v>53</v>
      </c>
      <c r="F1" s="13" t="s">
        <v>54</v>
      </c>
      <c r="G1" s="13" t="s">
        <v>55</v>
      </c>
      <c r="H1" s="13" t="s">
        <v>56</v>
      </c>
      <c r="I1" s="1" t="s">
        <v>898</v>
      </c>
      <c r="J1" s="1" t="s">
        <v>899</v>
      </c>
      <c r="K1" s="16"/>
    </row>
    <row r="2" spans="1:11" x14ac:dyDescent="0.2">
      <c r="A2" s="40" t="s">
        <v>57</v>
      </c>
      <c r="B2" s="41" t="s">
        <v>58</v>
      </c>
      <c r="C2" s="41" t="s">
        <v>59</v>
      </c>
      <c r="D2" s="42" t="s">
        <v>59</v>
      </c>
      <c r="E2" s="18" t="s">
        <v>60</v>
      </c>
      <c r="F2" s="18" t="s">
        <v>61</v>
      </c>
      <c r="G2" s="18" t="s">
        <v>62</v>
      </c>
      <c r="H2" s="18" t="s">
        <v>56</v>
      </c>
      <c r="I2" s="18" t="s">
        <v>685</v>
      </c>
      <c r="J2" s="18" t="s">
        <v>686</v>
      </c>
      <c r="K2" s="16"/>
    </row>
    <row r="3" spans="1:11" x14ac:dyDescent="0.2">
      <c r="A3" s="40" t="s">
        <v>63</v>
      </c>
      <c r="B3" s="41" t="s">
        <v>64</v>
      </c>
      <c r="C3" s="41" t="s">
        <v>65</v>
      </c>
      <c r="D3" s="42" t="s">
        <v>65</v>
      </c>
      <c r="E3" s="18" t="s">
        <v>66</v>
      </c>
      <c r="F3" s="18" t="s">
        <v>67</v>
      </c>
      <c r="G3" s="18" t="s">
        <v>64</v>
      </c>
      <c r="H3" s="18" t="s">
        <v>68</v>
      </c>
      <c r="I3" s="18" t="s">
        <v>66</v>
      </c>
      <c r="J3" s="18" t="s">
        <v>686</v>
      </c>
      <c r="K3" s="16"/>
    </row>
    <row r="4" spans="1:11" x14ac:dyDescent="0.2">
      <c r="A4" s="40" t="s">
        <v>69</v>
      </c>
      <c r="B4" s="41" t="s">
        <v>64</v>
      </c>
      <c r="C4" s="41" t="s">
        <v>70</v>
      </c>
      <c r="D4" s="42" t="s">
        <v>70</v>
      </c>
      <c r="E4" s="18" t="s">
        <v>71</v>
      </c>
      <c r="F4" s="18" t="s">
        <v>67</v>
      </c>
      <c r="G4" s="18" t="s">
        <v>64</v>
      </c>
      <c r="H4" s="18" t="s">
        <v>68</v>
      </c>
      <c r="I4" s="18" t="s">
        <v>687</v>
      </c>
      <c r="J4" s="18" t="s">
        <v>686</v>
      </c>
      <c r="K4" s="16"/>
    </row>
    <row r="5" spans="1:11" x14ac:dyDescent="0.2">
      <c r="A5" s="40" t="s">
        <v>72</v>
      </c>
      <c r="B5" s="41" t="s">
        <v>64</v>
      </c>
      <c r="C5" s="41" t="s">
        <v>73</v>
      </c>
      <c r="D5" s="42" t="s">
        <v>73</v>
      </c>
      <c r="E5" s="18" t="s">
        <v>74</v>
      </c>
      <c r="F5" s="18" t="s">
        <v>67</v>
      </c>
      <c r="G5" s="18" t="s">
        <v>64</v>
      </c>
      <c r="H5" s="18" t="s">
        <v>68</v>
      </c>
      <c r="I5" s="18" t="s">
        <v>688</v>
      </c>
      <c r="J5" s="18" t="s">
        <v>686</v>
      </c>
      <c r="K5" s="16"/>
    </row>
    <row r="6" spans="1:11" x14ac:dyDescent="0.2">
      <c r="A6" s="40" t="s">
        <v>75</v>
      </c>
      <c r="B6" s="41" t="s">
        <v>64</v>
      </c>
      <c r="C6" s="41" t="s">
        <v>76</v>
      </c>
      <c r="D6" s="42" t="s">
        <v>76</v>
      </c>
      <c r="E6" s="18" t="s">
        <v>77</v>
      </c>
      <c r="F6" s="18" t="s">
        <v>67</v>
      </c>
      <c r="G6" s="18" t="s">
        <v>64</v>
      </c>
      <c r="H6" s="18" t="s">
        <v>68</v>
      </c>
      <c r="I6" s="18" t="s">
        <v>689</v>
      </c>
      <c r="J6" s="18" t="s">
        <v>686</v>
      </c>
      <c r="K6" s="16"/>
    </row>
    <row r="7" spans="1:11" x14ac:dyDescent="0.2">
      <c r="A7" s="40" t="s">
        <v>78</v>
      </c>
      <c r="B7" s="41" t="s">
        <v>79</v>
      </c>
      <c r="C7" s="41" t="s">
        <v>80</v>
      </c>
      <c r="D7" s="42" t="s">
        <v>80</v>
      </c>
      <c r="E7" s="18" t="s">
        <v>79</v>
      </c>
      <c r="F7" s="18" t="s">
        <v>79</v>
      </c>
      <c r="G7" s="18" t="s">
        <v>79</v>
      </c>
      <c r="H7" s="18" t="s">
        <v>68</v>
      </c>
      <c r="I7" s="18" t="s">
        <v>690</v>
      </c>
      <c r="J7" s="18" t="s">
        <v>686</v>
      </c>
      <c r="K7" s="16"/>
    </row>
    <row r="8" spans="1:11" x14ac:dyDescent="0.2">
      <c r="A8" s="40" t="s">
        <v>935</v>
      </c>
      <c r="B8" s="41" t="s">
        <v>79</v>
      </c>
      <c r="C8" s="41" t="s">
        <v>80</v>
      </c>
      <c r="D8" s="42" t="s">
        <v>1018</v>
      </c>
      <c r="E8" s="18" t="s">
        <v>79</v>
      </c>
      <c r="F8" s="18" t="s">
        <v>79</v>
      </c>
      <c r="G8" s="18" t="s">
        <v>79</v>
      </c>
      <c r="H8" s="18" t="s">
        <v>68</v>
      </c>
      <c r="I8" s="18" t="s">
        <v>691</v>
      </c>
      <c r="J8" s="18" t="s">
        <v>686</v>
      </c>
      <c r="K8" s="16"/>
    </row>
    <row r="9" spans="1:11" x14ac:dyDescent="0.2">
      <c r="A9" s="40" t="s">
        <v>81</v>
      </c>
      <c r="B9" s="41" t="s">
        <v>79</v>
      </c>
      <c r="C9" s="43" t="s">
        <v>82</v>
      </c>
      <c r="D9" s="42" t="s">
        <v>82</v>
      </c>
      <c r="E9" s="18" t="s">
        <v>83</v>
      </c>
      <c r="F9" s="18" t="s">
        <v>79</v>
      </c>
      <c r="G9" s="18" t="s">
        <v>79</v>
      </c>
      <c r="H9" s="18" t="s">
        <v>68</v>
      </c>
      <c r="I9" s="18" t="s">
        <v>691</v>
      </c>
      <c r="J9" s="18" t="s">
        <v>692</v>
      </c>
      <c r="K9" s="16"/>
    </row>
    <row r="10" spans="1:11" x14ac:dyDescent="0.2">
      <c r="A10" s="40" t="s">
        <v>85</v>
      </c>
      <c r="B10" s="41" t="s">
        <v>79</v>
      </c>
      <c r="C10" s="41" t="s">
        <v>86</v>
      </c>
      <c r="D10" s="42" t="s">
        <v>86</v>
      </c>
      <c r="E10" s="18" t="s">
        <v>84</v>
      </c>
      <c r="F10" s="18" t="s">
        <v>79</v>
      </c>
      <c r="G10" s="18" t="s">
        <v>79</v>
      </c>
      <c r="H10" s="18" t="s">
        <v>68</v>
      </c>
      <c r="I10" s="18" t="s">
        <v>693</v>
      </c>
      <c r="J10" s="18" t="s">
        <v>686</v>
      </c>
      <c r="K10" s="16"/>
    </row>
    <row r="11" spans="1:11" x14ac:dyDescent="0.2">
      <c r="A11" s="40" t="s">
        <v>87</v>
      </c>
      <c r="B11" s="43" t="s">
        <v>88</v>
      </c>
      <c r="C11" s="41" t="s">
        <v>89</v>
      </c>
      <c r="D11" s="42" t="s">
        <v>89</v>
      </c>
      <c r="E11" s="18" t="s">
        <v>84</v>
      </c>
      <c r="F11" s="18" t="s">
        <v>91</v>
      </c>
      <c r="G11" s="18" t="s">
        <v>92</v>
      </c>
      <c r="H11" s="18" t="s">
        <v>56</v>
      </c>
      <c r="I11" s="18" t="s">
        <v>92</v>
      </c>
      <c r="J11" s="18" t="s">
        <v>686</v>
      </c>
      <c r="K11" s="16"/>
    </row>
    <row r="12" spans="1:11" x14ac:dyDescent="0.2">
      <c r="A12" s="40" t="s">
        <v>96</v>
      </c>
      <c r="B12" s="41" t="s">
        <v>1019</v>
      </c>
      <c r="C12" s="41" t="s">
        <v>97</v>
      </c>
      <c r="D12" s="42" t="s">
        <v>97</v>
      </c>
      <c r="E12" s="18" t="s">
        <v>90</v>
      </c>
      <c r="F12" s="18" t="s">
        <v>61</v>
      </c>
      <c r="G12" s="18" t="s">
        <v>62</v>
      </c>
      <c r="H12" s="18" t="s">
        <v>56</v>
      </c>
      <c r="I12" s="18" t="s">
        <v>694</v>
      </c>
      <c r="J12" s="18" t="s">
        <v>686</v>
      </c>
      <c r="K12" s="16"/>
    </row>
    <row r="13" spans="1:11" x14ac:dyDescent="0.2">
      <c r="A13" s="40" t="s">
        <v>100</v>
      </c>
      <c r="B13" s="41" t="s">
        <v>1019</v>
      </c>
      <c r="C13" s="41" t="s">
        <v>101</v>
      </c>
      <c r="D13" s="42" t="s">
        <v>101</v>
      </c>
      <c r="E13" s="18" t="s">
        <v>98</v>
      </c>
      <c r="F13" s="18" t="s">
        <v>61</v>
      </c>
      <c r="G13" s="18" t="s">
        <v>62</v>
      </c>
      <c r="H13" s="18" t="s">
        <v>56</v>
      </c>
      <c r="I13" s="18" t="s">
        <v>695</v>
      </c>
      <c r="J13" s="18" t="s">
        <v>686</v>
      </c>
      <c r="K13" s="16"/>
    </row>
    <row r="14" spans="1:11" x14ac:dyDescent="0.2">
      <c r="A14" s="40" t="s">
        <v>19</v>
      </c>
      <c r="B14" s="41" t="s">
        <v>1019</v>
      </c>
      <c r="C14" s="41" t="s">
        <v>697</v>
      </c>
      <c r="D14" s="42" t="s">
        <v>102</v>
      </c>
      <c r="E14" s="18" t="s">
        <v>22</v>
      </c>
      <c r="F14" s="18" t="s">
        <v>61</v>
      </c>
      <c r="G14" s="18" t="s">
        <v>62</v>
      </c>
      <c r="H14" s="18" t="s">
        <v>56</v>
      </c>
      <c r="I14" s="18" t="s">
        <v>695</v>
      </c>
      <c r="J14" s="18" t="s">
        <v>692</v>
      </c>
      <c r="K14" s="16"/>
    </row>
    <row r="15" spans="1:11" x14ac:dyDescent="0.2">
      <c r="A15" s="40" t="s">
        <v>104</v>
      </c>
      <c r="B15" s="41" t="s">
        <v>1019</v>
      </c>
      <c r="C15" s="41" t="s">
        <v>697</v>
      </c>
      <c r="D15" s="42" t="s">
        <v>105</v>
      </c>
      <c r="E15" s="18" t="s">
        <v>22</v>
      </c>
      <c r="F15" s="18" t="s">
        <v>61</v>
      </c>
      <c r="G15" s="18" t="s">
        <v>62</v>
      </c>
      <c r="H15" s="18" t="s">
        <v>56</v>
      </c>
      <c r="I15" s="18" t="s">
        <v>696</v>
      </c>
      <c r="J15" s="18" t="s">
        <v>686</v>
      </c>
      <c r="K15" s="16"/>
    </row>
    <row r="16" spans="1:11" x14ac:dyDescent="0.2">
      <c r="A16" s="40" t="s">
        <v>106</v>
      </c>
      <c r="B16" s="41" t="s">
        <v>1019</v>
      </c>
      <c r="C16" s="41" t="s">
        <v>697</v>
      </c>
      <c r="D16" s="42" t="s">
        <v>107</v>
      </c>
      <c r="E16" s="18" t="s">
        <v>23</v>
      </c>
      <c r="F16" s="18" t="s">
        <v>61</v>
      </c>
      <c r="G16" s="18" t="s">
        <v>62</v>
      </c>
      <c r="H16" s="18" t="s">
        <v>56</v>
      </c>
      <c r="I16" s="18" t="s">
        <v>698</v>
      </c>
      <c r="J16" s="18" t="s">
        <v>686</v>
      </c>
      <c r="K16" s="16"/>
    </row>
    <row r="17" spans="1:11" x14ac:dyDescent="0.2">
      <c r="A17" s="40" t="s">
        <v>936</v>
      </c>
      <c r="B17" s="41" t="s">
        <v>1019</v>
      </c>
      <c r="C17" s="41" t="s">
        <v>697</v>
      </c>
      <c r="D17" s="42" t="s">
        <v>937</v>
      </c>
      <c r="E17" s="18" t="s">
        <v>103</v>
      </c>
      <c r="F17" s="18" t="s">
        <v>61</v>
      </c>
      <c r="G17" s="18" t="s">
        <v>62</v>
      </c>
      <c r="H17" s="18" t="s">
        <v>56</v>
      </c>
      <c r="I17" s="18" t="s">
        <v>698</v>
      </c>
      <c r="J17" s="18" t="s">
        <v>692</v>
      </c>
      <c r="K17" s="16"/>
    </row>
    <row r="18" spans="1:11" x14ac:dyDescent="0.2">
      <c r="A18" s="40" t="s">
        <v>938</v>
      </c>
      <c r="B18" s="41" t="s">
        <v>1019</v>
      </c>
      <c r="C18" s="41" t="s">
        <v>697</v>
      </c>
      <c r="D18" s="42" t="s">
        <v>939</v>
      </c>
      <c r="E18" s="18" t="s">
        <v>103</v>
      </c>
      <c r="F18" s="18" t="s">
        <v>61</v>
      </c>
      <c r="G18" s="18" t="s">
        <v>62</v>
      </c>
      <c r="H18" s="18" t="s">
        <v>56</v>
      </c>
      <c r="I18" s="18" t="s">
        <v>698</v>
      </c>
      <c r="J18" s="18" t="s">
        <v>692</v>
      </c>
      <c r="K18" s="16"/>
    </row>
    <row r="19" spans="1:11" x14ac:dyDescent="0.2">
      <c r="A19" s="40" t="s">
        <v>108</v>
      </c>
      <c r="B19" s="41" t="s">
        <v>1019</v>
      </c>
      <c r="C19" s="41" t="s">
        <v>109</v>
      </c>
      <c r="D19" s="42" t="s">
        <v>109</v>
      </c>
      <c r="E19" s="18" t="s">
        <v>103</v>
      </c>
      <c r="F19" s="18" t="s">
        <v>110</v>
      </c>
      <c r="G19" s="18" t="s">
        <v>62</v>
      </c>
      <c r="H19" s="18" t="s">
        <v>56</v>
      </c>
      <c r="I19" s="18" t="s">
        <v>699</v>
      </c>
      <c r="J19" s="18" t="s">
        <v>686</v>
      </c>
      <c r="K19" s="16"/>
    </row>
    <row r="20" spans="1:11" x14ac:dyDescent="0.2">
      <c r="A20" s="40" t="s">
        <v>111</v>
      </c>
      <c r="B20" s="41" t="s">
        <v>1019</v>
      </c>
      <c r="C20" s="41" t="s">
        <v>112</v>
      </c>
      <c r="D20" s="42" t="s">
        <v>112</v>
      </c>
      <c r="E20" s="18" t="s">
        <v>103</v>
      </c>
      <c r="F20" s="18" t="s">
        <v>61</v>
      </c>
      <c r="G20" s="18" t="s">
        <v>62</v>
      </c>
      <c r="H20" s="18" t="s">
        <v>56</v>
      </c>
      <c r="I20" s="18" t="s">
        <v>700</v>
      </c>
      <c r="J20" s="18" t="s">
        <v>686</v>
      </c>
      <c r="K20" s="16"/>
    </row>
    <row r="21" spans="1:11" x14ac:dyDescent="0.2">
      <c r="A21" s="40" t="s">
        <v>912</v>
      </c>
      <c r="B21" s="41" t="s">
        <v>1019</v>
      </c>
      <c r="C21" s="41" t="s">
        <v>112</v>
      </c>
      <c r="D21" s="42" t="s">
        <v>913</v>
      </c>
      <c r="E21" s="18" t="s">
        <v>103</v>
      </c>
      <c r="F21" s="18" t="s">
        <v>61</v>
      </c>
      <c r="G21" s="18" t="s">
        <v>62</v>
      </c>
      <c r="H21" s="18" t="s">
        <v>56</v>
      </c>
      <c r="I21" s="18" t="s">
        <v>700</v>
      </c>
      <c r="J21" s="18" t="s">
        <v>692</v>
      </c>
      <c r="K21" s="16"/>
    </row>
    <row r="22" spans="1:11" x14ac:dyDescent="0.2">
      <c r="A22" s="40" t="s">
        <v>114</v>
      </c>
      <c r="B22" s="41" t="s">
        <v>1019</v>
      </c>
      <c r="C22" s="41" t="s">
        <v>701</v>
      </c>
      <c r="D22" s="42" t="s">
        <v>115</v>
      </c>
      <c r="E22" s="18" t="s">
        <v>21</v>
      </c>
      <c r="F22" s="18" t="s">
        <v>61</v>
      </c>
      <c r="G22" s="18" t="s">
        <v>62</v>
      </c>
      <c r="H22" s="18" t="s">
        <v>56</v>
      </c>
      <c r="I22" s="18" t="s">
        <v>702</v>
      </c>
      <c r="J22" s="18" t="s">
        <v>686</v>
      </c>
      <c r="K22" s="16"/>
    </row>
    <row r="23" spans="1:11" x14ac:dyDescent="0.2">
      <c r="A23" s="40" t="s">
        <v>117</v>
      </c>
      <c r="B23" s="41" t="s">
        <v>1019</v>
      </c>
      <c r="C23" s="41" t="s">
        <v>118</v>
      </c>
      <c r="D23" s="42" t="s">
        <v>118</v>
      </c>
      <c r="E23" s="18" t="s">
        <v>113</v>
      </c>
      <c r="F23" s="18" t="s">
        <v>61</v>
      </c>
      <c r="G23" s="18" t="s">
        <v>62</v>
      </c>
      <c r="H23" s="18" t="s">
        <v>56</v>
      </c>
      <c r="I23" s="18" t="s">
        <v>703</v>
      </c>
      <c r="J23" s="18" t="s">
        <v>686</v>
      </c>
      <c r="K23" s="16"/>
    </row>
    <row r="24" spans="1:11" x14ac:dyDescent="0.2">
      <c r="A24" s="40" t="s">
        <v>683</v>
      </c>
      <c r="B24" s="41" t="s">
        <v>1019</v>
      </c>
      <c r="C24" s="41" t="s">
        <v>118</v>
      </c>
      <c r="D24" s="42" t="s">
        <v>94</v>
      </c>
      <c r="E24" s="18" t="s">
        <v>113</v>
      </c>
      <c r="F24" s="18" t="s">
        <v>61</v>
      </c>
      <c r="G24" s="18" t="s">
        <v>62</v>
      </c>
      <c r="H24" s="18" t="s">
        <v>56</v>
      </c>
      <c r="I24" s="18" t="s">
        <v>703</v>
      </c>
      <c r="J24" s="18" t="s">
        <v>692</v>
      </c>
      <c r="K24" s="16"/>
    </row>
    <row r="25" spans="1:11" x14ac:dyDescent="0.2">
      <c r="A25" s="40" t="s">
        <v>684</v>
      </c>
      <c r="B25" s="41" t="s">
        <v>1019</v>
      </c>
      <c r="C25" s="41" t="s">
        <v>118</v>
      </c>
      <c r="D25" s="42" t="s">
        <v>95</v>
      </c>
      <c r="E25" s="18" t="s">
        <v>116</v>
      </c>
      <c r="F25" s="18" t="s">
        <v>61</v>
      </c>
      <c r="G25" s="18" t="s">
        <v>62</v>
      </c>
      <c r="H25" s="18" t="s">
        <v>56</v>
      </c>
      <c r="I25" s="18" t="s">
        <v>703</v>
      </c>
      <c r="J25" s="18" t="s">
        <v>692</v>
      </c>
      <c r="K25" s="16"/>
    </row>
    <row r="26" spans="1:11" x14ac:dyDescent="0.2">
      <c r="A26" s="40" t="s">
        <v>914</v>
      </c>
      <c r="B26" s="41" t="s">
        <v>1019</v>
      </c>
      <c r="C26" s="41" t="s">
        <v>118</v>
      </c>
      <c r="D26" s="42" t="s">
        <v>915</v>
      </c>
      <c r="E26" s="18" t="s">
        <v>119</v>
      </c>
      <c r="F26" s="18" t="s">
        <v>61</v>
      </c>
      <c r="G26" s="18" t="s">
        <v>62</v>
      </c>
      <c r="H26" s="18" t="s">
        <v>56</v>
      </c>
      <c r="I26" s="18" t="s">
        <v>703</v>
      </c>
      <c r="J26" s="18" t="s">
        <v>686</v>
      </c>
      <c r="K26" s="16"/>
    </row>
    <row r="27" spans="1:11" x14ac:dyDescent="0.2">
      <c r="A27" s="40" t="s">
        <v>670</v>
      </c>
      <c r="B27" s="41" t="s">
        <v>1019</v>
      </c>
      <c r="C27" s="41" t="s">
        <v>317</v>
      </c>
      <c r="D27" s="42" t="s">
        <v>317</v>
      </c>
      <c r="E27" s="18" t="s">
        <v>93</v>
      </c>
      <c r="F27" s="18" t="s">
        <v>61</v>
      </c>
      <c r="G27" s="18" t="s">
        <v>62</v>
      </c>
      <c r="H27" s="18" t="s">
        <v>56</v>
      </c>
      <c r="I27" s="18" t="s">
        <v>704</v>
      </c>
      <c r="J27" s="18" t="s">
        <v>692</v>
      </c>
      <c r="K27" s="16"/>
    </row>
    <row r="28" spans="1:11" x14ac:dyDescent="0.2">
      <c r="A28" s="40" t="s">
        <v>672</v>
      </c>
      <c r="B28" s="41" t="s">
        <v>1019</v>
      </c>
      <c r="C28" s="41" t="s">
        <v>318</v>
      </c>
      <c r="D28" s="42" t="s">
        <v>318</v>
      </c>
      <c r="E28" s="18" t="s">
        <v>93</v>
      </c>
      <c r="F28" s="18" t="s">
        <v>61</v>
      </c>
      <c r="G28" s="18" t="s">
        <v>62</v>
      </c>
      <c r="H28" s="18" t="s">
        <v>56</v>
      </c>
      <c r="I28" s="18" t="s">
        <v>704</v>
      </c>
      <c r="J28" s="18" t="s">
        <v>692</v>
      </c>
      <c r="K28" s="16"/>
    </row>
    <row r="29" spans="1:11" x14ac:dyDescent="0.2">
      <c r="A29" s="40" t="s">
        <v>674</v>
      </c>
      <c r="B29" s="41" t="s">
        <v>1019</v>
      </c>
      <c r="C29" s="41" t="s">
        <v>675</v>
      </c>
      <c r="D29" s="42" t="s">
        <v>675</v>
      </c>
      <c r="E29" s="18" t="s">
        <v>93</v>
      </c>
      <c r="F29" s="18" t="s">
        <v>61</v>
      </c>
      <c r="G29" s="18" t="s">
        <v>62</v>
      </c>
      <c r="H29" s="18" t="s">
        <v>56</v>
      </c>
      <c r="I29" s="18" t="s">
        <v>704</v>
      </c>
      <c r="J29" s="18" t="s">
        <v>692</v>
      </c>
      <c r="K29" s="16"/>
    </row>
    <row r="30" spans="1:11" x14ac:dyDescent="0.2">
      <c r="A30" s="40" t="s">
        <v>120</v>
      </c>
      <c r="B30" s="41" t="s">
        <v>1019</v>
      </c>
      <c r="C30" s="41" t="s">
        <v>1020</v>
      </c>
      <c r="D30" s="42" t="s">
        <v>1021</v>
      </c>
      <c r="E30" s="18" t="s">
        <v>671</v>
      </c>
      <c r="F30" s="18" t="s">
        <v>61</v>
      </c>
      <c r="G30" s="18" t="s">
        <v>62</v>
      </c>
      <c r="H30" s="18" t="s">
        <v>56</v>
      </c>
      <c r="I30" s="18" t="s">
        <v>705</v>
      </c>
      <c r="J30" s="18" t="s">
        <v>686</v>
      </c>
      <c r="K30" s="16"/>
    </row>
    <row r="31" spans="1:11" x14ac:dyDescent="0.2">
      <c r="A31" s="40" t="s">
        <v>122</v>
      </c>
      <c r="B31" s="41" t="s">
        <v>1019</v>
      </c>
      <c r="C31" s="41" t="s">
        <v>1020</v>
      </c>
      <c r="D31" s="42" t="s">
        <v>1022</v>
      </c>
      <c r="E31" s="18" t="s">
        <v>673</v>
      </c>
      <c r="F31" s="18" t="s">
        <v>61</v>
      </c>
      <c r="G31" s="18" t="s">
        <v>62</v>
      </c>
      <c r="H31" s="18" t="s">
        <v>56</v>
      </c>
      <c r="I31" s="18" t="s">
        <v>705</v>
      </c>
      <c r="J31" s="18" t="s">
        <v>692</v>
      </c>
      <c r="K31" s="16"/>
    </row>
    <row r="32" spans="1:11" x14ac:dyDescent="0.2">
      <c r="A32" s="40" t="s">
        <v>123</v>
      </c>
      <c r="B32" s="41" t="s">
        <v>1019</v>
      </c>
      <c r="C32" s="41" t="s">
        <v>1023</v>
      </c>
      <c r="D32" s="42" t="s">
        <v>1024</v>
      </c>
      <c r="E32" s="18" t="s">
        <v>673</v>
      </c>
      <c r="F32" s="18" t="s">
        <v>61</v>
      </c>
      <c r="G32" s="18" t="s">
        <v>62</v>
      </c>
      <c r="H32" s="18" t="s">
        <v>56</v>
      </c>
      <c r="I32" s="18" t="s">
        <v>706</v>
      </c>
      <c r="J32" s="18" t="s">
        <v>686</v>
      </c>
      <c r="K32" s="16"/>
    </row>
    <row r="33" spans="1:11" x14ac:dyDescent="0.2">
      <c r="A33" s="40" t="s">
        <v>124</v>
      </c>
      <c r="B33" s="41" t="s">
        <v>1019</v>
      </c>
      <c r="C33" s="41" t="s">
        <v>1025</v>
      </c>
      <c r="D33" s="42" t="s">
        <v>1026</v>
      </c>
      <c r="E33" s="18" t="s">
        <v>121</v>
      </c>
      <c r="F33" s="18" t="s">
        <v>61</v>
      </c>
      <c r="G33" s="18" t="s">
        <v>62</v>
      </c>
      <c r="H33" s="18" t="s">
        <v>56</v>
      </c>
      <c r="I33" s="18" t="s">
        <v>706</v>
      </c>
      <c r="J33" s="18" t="s">
        <v>692</v>
      </c>
      <c r="K33" s="16"/>
    </row>
    <row r="34" spans="1:11" x14ac:dyDescent="0.2">
      <c r="A34" s="40" t="s">
        <v>125</v>
      </c>
      <c r="B34" s="41" t="s">
        <v>1019</v>
      </c>
      <c r="C34" s="41" t="s">
        <v>1027</v>
      </c>
      <c r="D34" s="42" t="s">
        <v>1028</v>
      </c>
      <c r="E34" s="18" t="s">
        <v>121</v>
      </c>
      <c r="F34" s="18" t="s">
        <v>61</v>
      </c>
      <c r="G34" s="18" t="s">
        <v>62</v>
      </c>
      <c r="H34" s="18" t="s">
        <v>56</v>
      </c>
      <c r="I34" s="18" t="s">
        <v>707</v>
      </c>
      <c r="J34" s="18" t="s">
        <v>686</v>
      </c>
      <c r="K34" s="16"/>
    </row>
    <row r="35" spans="1:11" x14ac:dyDescent="0.2">
      <c r="A35" s="40" t="s">
        <v>126</v>
      </c>
      <c r="B35" s="41" t="s">
        <v>1019</v>
      </c>
      <c r="C35" s="41" t="s">
        <v>1027</v>
      </c>
      <c r="D35" s="42" t="s">
        <v>1029</v>
      </c>
      <c r="E35" s="18" t="s">
        <v>121</v>
      </c>
      <c r="F35" s="18" t="s">
        <v>61</v>
      </c>
      <c r="G35" s="18" t="s">
        <v>62</v>
      </c>
      <c r="H35" s="18" t="s">
        <v>56</v>
      </c>
      <c r="I35" s="18" t="s">
        <v>707</v>
      </c>
      <c r="J35" s="18" t="s">
        <v>692</v>
      </c>
      <c r="K35" s="16"/>
    </row>
    <row r="36" spans="1:11" x14ac:dyDescent="0.2">
      <c r="A36" s="40" t="s">
        <v>127</v>
      </c>
      <c r="B36" s="41" t="s">
        <v>1019</v>
      </c>
      <c r="C36" s="41" t="s">
        <v>1030</v>
      </c>
      <c r="D36" s="42" t="s">
        <v>1031</v>
      </c>
      <c r="E36" s="18" t="s">
        <v>121</v>
      </c>
      <c r="F36" s="18" t="s">
        <v>61</v>
      </c>
      <c r="G36" s="18" t="s">
        <v>62</v>
      </c>
      <c r="H36" s="18" t="s">
        <v>56</v>
      </c>
      <c r="I36" s="18" t="s">
        <v>708</v>
      </c>
      <c r="J36" s="18" t="s">
        <v>686</v>
      </c>
      <c r="K36" s="16"/>
    </row>
    <row r="37" spans="1:11" x14ac:dyDescent="0.2">
      <c r="A37" s="40" t="s">
        <v>128</v>
      </c>
      <c r="B37" s="41" t="s">
        <v>1019</v>
      </c>
      <c r="C37" s="41" t="s">
        <v>1030</v>
      </c>
      <c r="D37" s="42" t="s">
        <v>1032</v>
      </c>
      <c r="E37" s="18" t="s">
        <v>121</v>
      </c>
      <c r="F37" s="18" t="s">
        <v>61</v>
      </c>
      <c r="G37" s="18" t="s">
        <v>62</v>
      </c>
      <c r="H37" s="18" t="s">
        <v>56</v>
      </c>
      <c r="I37" s="18" t="s">
        <v>708</v>
      </c>
      <c r="J37" s="18" t="s">
        <v>692</v>
      </c>
      <c r="K37" s="16"/>
    </row>
    <row r="38" spans="1:11" x14ac:dyDescent="0.2">
      <c r="A38" s="40" t="s">
        <v>129</v>
      </c>
      <c r="B38" s="41" t="s">
        <v>1019</v>
      </c>
      <c r="C38" s="41" t="s">
        <v>1033</v>
      </c>
      <c r="D38" s="42" t="s">
        <v>1034</v>
      </c>
      <c r="E38" s="18" t="s">
        <v>121</v>
      </c>
      <c r="F38" s="18" t="s">
        <v>61</v>
      </c>
      <c r="G38" s="18" t="s">
        <v>62</v>
      </c>
      <c r="H38" s="18" t="s">
        <v>56</v>
      </c>
      <c r="I38" s="18" t="s">
        <v>709</v>
      </c>
      <c r="J38" s="18" t="s">
        <v>686</v>
      </c>
      <c r="K38" s="16"/>
    </row>
    <row r="39" spans="1:11" x14ac:dyDescent="0.2">
      <c r="A39" s="40" t="s">
        <v>130</v>
      </c>
      <c r="B39" s="41" t="s">
        <v>1019</v>
      </c>
      <c r="C39" s="41" t="s">
        <v>1033</v>
      </c>
      <c r="D39" s="42" t="s">
        <v>1035</v>
      </c>
      <c r="E39" s="18" t="s">
        <v>121</v>
      </c>
      <c r="F39" s="18" t="s">
        <v>61</v>
      </c>
      <c r="G39" s="18" t="s">
        <v>62</v>
      </c>
      <c r="H39" s="18" t="s">
        <v>56</v>
      </c>
      <c r="I39" s="18" t="s">
        <v>709</v>
      </c>
      <c r="J39" s="18" t="s">
        <v>692</v>
      </c>
      <c r="K39" s="16"/>
    </row>
    <row r="40" spans="1:11" x14ac:dyDescent="0.2">
      <c r="A40" s="40" t="s">
        <v>131</v>
      </c>
      <c r="B40" s="41" t="s">
        <v>1019</v>
      </c>
      <c r="C40" s="41" t="s">
        <v>1036</v>
      </c>
      <c r="D40" s="42" t="s">
        <v>1037</v>
      </c>
      <c r="E40" s="18" t="s">
        <v>121</v>
      </c>
      <c r="F40" s="18" t="s">
        <v>61</v>
      </c>
      <c r="G40" s="18" t="s">
        <v>62</v>
      </c>
      <c r="H40" s="18" t="s">
        <v>56</v>
      </c>
      <c r="I40" s="18" t="s">
        <v>710</v>
      </c>
      <c r="J40" s="18" t="s">
        <v>686</v>
      </c>
      <c r="K40" s="16"/>
    </row>
    <row r="41" spans="1:11" x14ac:dyDescent="0.2">
      <c r="A41" s="40" t="s">
        <v>132</v>
      </c>
      <c r="B41" s="41" t="s">
        <v>1019</v>
      </c>
      <c r="C41" s="41" t="s">
        <v>1036</v>
      </c>
      <c r="D41" s="42" t="s">
        <v>1038</v>
      </c>
      <c r="E41" s="18" t="s">
        <v>121</v>
      </c>
      <c r="F41" s="18" t="s">
        <v>61</v>
      </c>
      <c r="G41" s="18" t="s">
        <v>62</v>
      </c>
      <c r="H41" s="18" t="s">
        <v>56</v>
      </c>
      <c r="I41" s="18" t="s">
        <v>710</v>
      </c>
      <c r="J41" s="18" t="s">
        <v>692</v>
      </c>
      <c r="K41" s="16"/>
    </row>
    <row r="42" spans="1:11" x14ac:dyDescent="0.2">
      <c r="A42" s="40" t="s">
        <v>133</v>
      </c>
      <c r="B42" s="41" t="s">
        <v>1019</v>
      </c>
      <c r="C42" s="41" t="s">
        <v>1039</v>
      </c>
      <c r="D42" s="42" t="s">
        <v>1040</v>
      </c>
      <c r="E42" s="18" t="s">
        <v>121</v>
      </c>
      <c r="F42" s="18" t="s">
        <v>61</v>
      </c>
      <c r="G42" s="18" t="s">
        <v>62</v>
      </c>
      <c r="H42" s="18" t="s">
        <v>56</v>
      </c>
      <c r="I42" s="18" t="s">
        <v>711</v>
      </c>
      <c r="J42" s="18" t="s">
        <v>686</v>
      </c>
      <c r="K42" s="16"/>
    </row>
    <row r="43" spans="1:11" x14ac:dyDescent="0.2">
      <c r="A43" s="40" t="s">
        <v>134</v>
      </c>
      <c r="B43" s="41" t="s">
        <v>1019</v>
      </c>
      <c r="C43" s="41" t="s">
        <v>1039</v>
      </c>
      <c r="D43" s="42" t="s">
        <v>1041</v>
      </c>
      <c r="E43" s="18" t="s">
        <v>121</v>
      </c>
      <c r="F43" s="18" t="s">
        <v>61</v>
      </c>
      <c r="G43" s="18" t="s">
        <v>62</v>
      </c>
      <c r="H43" s="18" t="s">
        <v>56</v>
      </c>
      <c r="I43" s="18" t="s">
        <v>711</v>
      </c>
      <c r="J43" s="18" t="s">
        <v>692</v>
      </c>
      <c r="K43" s="16"/>
    </row>
    <row r="44" spans="1:11" x14ac:dyDescent="0.2">
      <c r="A44" s="40" t="s">
        <v>135</v>
      </c>
      <c r="B44" s="41" t="s">
        <v>1019</v>
      </c>
      <c r="C44" s="41" t="s">
        <v>1042</v>
      </c>
      <c r="D44" s="42" t="s">
        <v>1043</v>
      </c>
      <c r="E44" s="18" t="s">
        <v>121</v>
      </c>
      <c r="F44" s="18" t="s">
        <v>61</v>
      </c>
      <c r="G44" s="18" t="s">
        <v>62</v>
      </c>
      <c r="H44" s="18" t="s">
        <v>56</v>
      </c>
      <c r="I44" s="18" t="s">
        <v>712</v>
      </c>
      <c r="J44" s="18" t="s">
        <v>686</v>
      </c>
      <c r="K44" s="16"/>
    </row>
    <row r="45" spans="1:11" x14ac:dyDescent="0.2">
      <c r="A45" s="40" t="s">
        <v>136</v>
      </c>
      <c r="B45" s="41" t="s">
        <v>1019</v>
      </c>
      <c r="C45" s="41" t="s">
        <v>1042</v>
      </c>
      <c r="D45" s="42" t="s">
        <v>1044</v>
      </c>
      <c r="E45" s="18" t="s">
        <v>121</v>
      </c>
      <c r="F45" s="18" t="s">
        <v>61</v>
      </c>
      <c r="G45" s="18" t="s">
        <v>62</v>
      </c>
      <c r="H45" s="18" t="s">
        <v>56</v>
      </c>
      <c r="I45" s="18" t="s">
        <v>712</v>
      </c>
      <c r="J45" s="18" t="s">
        <v>692</v>
      </c>
      <c r="K45" s="16"/>
    </row>
    <row r="46" spans="1:11" x14ac:dyDescent="0.2">
      <c r="A46" s="40" t="s">
        <v>137</v>
      </c>
      <c r="B46" s="41" t="s">
        <v>1019</v>
      </c>
      <c r="C46" s="41" t="s">
        <v>1045</v>
      </c>
      <c r="D46" s="42" t="s">
        <v>1046</v>
      </c>
      <c r="E46" s="18" t="s">
        <v>121</v>
      </c>
      <c r="F46" s="18" t="s">
        <v>61</v>
      </c>
      <c r="G46" s="18" t="s">
        <v>62</v>
      </c>
      <c r="H46" s="18" t="s">
        <v>56</v>
      </c>
      <c r="I46" s="18" t="s">
        <v>713</v>
      </c>
      <c r="J46" s="18" t="s">
        <v>686</v>
      </c>
      <c r="K46" s="16"/>
    </row>
    <row r="47" spans="1:11" x14ac:dyDescent="0.2">
      <c r="A47" s="40" t="s">
        <v>138</v>
      </c>
      <c r="B47" s="41" t="s">
        <v>1019</v>
      </c>
      <c r="C47" s="41" t="s">
        <v>1045</v>
      </c>
      <c r="D47" s="42" t="s">
        <v>1047</v>
      </c>
      <c r="E47" s="18" t="s">
        <v>121</v>
      </c>
      <c r="F47" s="18" t="s">
        <v>61</v>
      </c>
      <c r="G47" s="18" t="s">
        <v>62</v>
      </c>
      <c r="H47" s="18" t="s">
        <v>56</v>
      </c>
      <c r="I47" s="18" t="s">
        <v>713</v>
      </c>
      <c r="J47" s="18" t="s">
        <v>692</v>
      </c>
      <c r="K47" s="16"/>
    </row>
    <row r="48" spans="1:11" x14ac:dyDescent="0.2">
      <c r="A48" s="40" t="s">
        <v>139</v>
      </c>
      <c r="B48" s="41" t="s">
        <v>1019</v>
      </c>
      <c r="C48" s="41" t="s">
        <v>1048</v>
      </c>
      <c r="D48" s="42" t="s">
        <v>1049</v>
      </c>
      <c r="E48" s="18" t="s">
        <v>121</v>
      </c>
      <c r="F48" s="18" t="s">
        <v>61</v>
      </c>
      <c r="G48" s="18" t="s">
        <v>62</v>
      </c>
      <c r="H48" s="18" t="s">
        <v>56</v>
      </c>
      <c r="I48" s="18" t="s">
        <v>714</v>
      </c>
      <c r="J48" s="18" t="s">
        <v>686</v>
      </c>
      <c r="K48" s="16"/>
    </row>
    <row r="49" spans="1:11" x14ac:dyDescent="0.2">
      <c r="A49" s="40" t="s">
        <v>140</v>
      </c>
      <c r="B49" s="41" t="s">
        <v>1019</v>
      </c>
      <c r="C49" s="41" t="s">
        <v>1048</v>
      </c>
      <c r="D49" s="42" t="s">
        <v>1050</v>
      </c>
      <c r="E49" s="18" t="s">
        <v>121</v>
      </c>
      <c r="F49" s="18" t="s">
        <v>61</v>
      </c>
      <c r="G49" s="18" t="s">
        <v>62</v>
      </c>
      <c r="H49" s="18" t="s">
        <v>56</v>
      </c>
      <c r="I49" s="18" t="s">
        <v>714</v>
      </c>
      <c r="J49" s="18" t="s">
        <v>692</v>
      </c>
      <c r="K49" s="16"/>
    </row>
    <row r="50" spans="1:11" x14ac:dyDescent="0.2">
      <c r="A50" s="40" t="s">
        <v>141</v>
      </c>
      <c r="B50" s="41" t="s">
        <v>1019</v>
      </c>
      <c r="C50" s="41" t="s">
        <v>1051</v>
      </c>
      <c r="D50" s="42" t="s">
        <v>1052</v>
      </c>
      <c r="E50" s="18" t="s">
        <v>121</v>
      </c>
      <c r="F50" s="18" t="s">
        <v>61</v>
      </c>
      <c r="G50" s="18" t="s">
        <v>62</v>
      </c>
      <c r="H50" s="18" t="s">
        <v>56</v>
      </c>
      <c r="I50" s="18" t="s">
        <v>715</v>
      </c>
      <c r="J50" s="18" t="s">
        <v>686</v>
      </c>
      <c r="K50" s="16"/>
    </row>
    <row r="51" spans="1:11" x14ac:dyDescent="0.2">
      <c r="A51" s="40" t="s">
        <v>142</v>
      </c>
      <c r="B51" s="41" t="s">
        <v>1019</v>
      </c>
      <c r="C51" s="41" t="s">
        <v>1051</v>
      </c>
      <c r="D51" s="42" t="s">
        <v>1053</v>
      </c>
      <c r="E51" s="18" t="s">
        <v>121</v>
      </c>
      <c r="F51" s="18" t="s">
        <v>61</v>
      </c>
      <c r="G51" s="18" t="s">
        <v>62</v>
      </c>
      <c r="H51" s="18" t="s">
        <v>56</v>
      </c>
      <c r="I51" s="18" t="s">
        <v>715</v>
      </c>
      <c r="J51" s="18" t="s">
        <v>692</v>
      </c>
      <c r="K51" s="16"/>
    </row>
    <row r="52" spans="1:11" x14ac:dyDescent="0.2">
      <c r="A52" s="40" t="s">
        <v>143</v>
      </c>
      <c r="B52" s="41" t="s">
        <v>1019</v>
      </c>
      <c r="C52" s="41" t="s">
        <v>1054</v>
      </c>
      <c r="D52" s="42" t="s">
        <v>1055</v>
      </c>
      <c r="E52" s="18" t="s">
        <v>121</v>
      </c>
      <c r="F52" s="18" t="s">
        <v>61</v>
      </c>
      <c r="G52" s="18" t="s">
        <v>62</v>
      </c>
      <c r="H52" s="18" t="s">
        <v>56</v>
      </c>
      <c r="I52" s="18" t="s">
        <v>715</v>
      </c>
      <c r="J52" s="18" t="s">
        <v>686</v>
      </c>
      <c r="K52" s="16"/>
    </row>
    <row r="53" spans="1:11" x14ac:dyDescent="0.2">
      <c r="A53" s="40" t="s">
        <v>144</v>
      </c>
      <c r="B53" s="41" t="s">
        <v>1019</v>
      </c>
      <c r="C53" s="41" t="s">
        <v>1054</v>
      </c>
      <c r="D53" s="42" t="s">
        <v>1056</v>
      </c>
      <c r="E53" s="18" t="s">
        <v>121</v>
      </c>
      <c r="F53" s="18" t="s">
        <v>61</v>
      </c>
      <c r="G53" s="18" t="s">
        <v>62</v>
      </c>
      <c r="H53" s="18" t="s">
        <v>56</v>
      </c>
      <c r="I53" s="18" t="s">
        <v>716</v>
      </c>
      <c r="J53" s="18" t="s">
        <v>692</v>
      </c>
      <c r="K53" s="16"/>
    </row>
    <row r="54" spans="1:11" x14ac:dyDescent="0.2">
      <c r="A54" s="40" t="s">
        <v>145</v>
      </c>
      <c r="B54" s="41" t="s">
        <v>1019</v>
      </c>
      <c r="C54" s="41" t="s">
        <v>1054</v>
      </c>
      <c r="D54" s="42" t="s">
        <v>146</v>
      </c>
      <c r="E54" s="18" t="s">
        <v>121</v>
      </c>
      <c r="F54" s="18" t="s">
        <v>61</v>
      </c>
      <c r="G54" s="18" t="s">
        <v>62</v>
      </c>
      <c r="H54" s="18" t="s">
        <v>56</v>
      </c>
      <c r="I54" s="18" t="s">
        <v>716</v>
      </c>
      <c r="J54" s="18" t="s">
        <v>692</v>
      </c>
      <c r="K54" s="16"/>
    </row>
    <row r="55" spans="1:11" x14ac:dyDescent="0.2">
      <c r="A55" s="40" t="s">
        <v>147</v>
      </c>
      <c r="B55" s="41" t="s">
        <v>1019</v>
      </c>
      <c r="C55" s="41" t="s">
        <v>148</v>
      </c>
      <c r="D55" s="42" t="s">
        <v>149</v>
      </c>
      <c r="E55" s="18" t="s">
        <v>121</v>
      </c>
      <c r="F55" s="18" t="s">
        <v>61</v>
      </c>
      <c r="G55" s="18" t="s">
        <v>62</v>
      </c>
      <c r="H55" s="18" t="s">
        <v>56</v>
      </c>
      <c r="I55" s="18" t="s">
        <v>717</v>
      </c>
      <c r="J55" s="18" t="s">
        <v>686</v>
      </c>
      <c r="K55" s="16"/>
    </row>
    <row r="56" spans="1:11" x14ac:dyDescent="0.2">
      <c r="A56" s="40" t="s">
        <v>150</v>
      </c>
      <c r="B56" s="41" t="s">
        <v>1019</v>
      </c>
      <c r="C56" s="41" t="s">
        <v>148</v>
      </c>
      <c r="D56" s="42" t="s">
        <v>151</v>
      </c>
      <c r="E56" s="18" t="s">
        <v>121</v>
      </c>
      <c r="F56" s="18" t="s">
        <v>61</v>
      </c>
      <c r="G56" s="18" t="s">
        <v>62</v>
      </c>
      <c r="H56" s="18" t="s">
        <v>56</v>
      </c>
      <c r="I56" s="18" t="s">
        <v>717</v>
      </c>
      <c r="J56" s="18" t="s">
        <v>692</v>
      </c>
      <c r="K56" s="16"/>
    </row>
    <row r="57" spans="1:11" x14ac:dyDescent="0.2">
      <c r="A57" s="40" t="s">
        <v>152</v>
      </c>
      <c r="B57" s="41" t="s">
        <v>1019</v>
      </c>
      <c r="C57" s="41" t="s">
        <v>1057</v>
      </c>
      <c r="D57" s="42" t="s">
        <v>1058</v>
      </c>
      <c r="E57" s="18" t="s">
        <v>121</v>
      </c>
      <c r="F57" s="18" t="s">
        <v>61</v>
      </c>
      <c r="G57" s="18" t="s">
        <v>62</v>
      </c>
      <c r="H57" s="18" t="s">
        <v>56</v>
      </c>
      <c r="I57" s="18" t="s">
        <v>718</v>
      </c>
      <c r="J57" s="18" t="s">
        <v>686</v>
      </c>
      <c r="K57" s="16"/>
    </row>
    <row r="58" spans="1:11" x14ac:dyDescent="0.2">
      <c r="A58" s="40" t="s">
        <v>153</v>
      </c>
      <c r="B58" s="41" t="s">
        <v>1019</v>
      </c>
      <c r="C58" s="41" t="s">
        <v>1057</v>
      </c>
      <c r="D58" s="42" t="s">
        <v>1059</v>
      </c>
      <c r="E58" s="18" t="s">
        <v>121</v>
      </c>
      <c r="F58" s="18" t="s">
        <v>61</v>
      </c>
      <c r="G58" s="18" t="s">
        <v>62</v>
      </c>
      <c r="H58" s="18" t="s">
        <v>56</v>
      </c>
      <c r="I58" s="18" t="s">
        <v>718</v>
      </c>
      <c r="J58" s="18" t="s">
        <v>692</v>
      </c>
      <c r="K58" s="16"/>
    </row>
    <row r="59" spans="1:11" x14ac:dyDescent="0.2">
      <c r="A59" s="40" t="s">
        <v>154</v>
      </c>
      <c r="B59" s="41" t="s">
        <v>1019</v>
      </c>
      <c r="C59" s="41" t="s">
        <v>1060</v>
      </c>
      <c r="D59" s="42" t="s">
        <v>1061</v>
      </c>
      <c r="E59" s="18" t="s">
        <v>121</v>
      </c>
      <c r="F59" s="18" t="s">
        <v>61</v>
      </c>
      <c r="G59" s="18" t="s">
        <v>62</v>
      </c>
      <c r="H59" s="18" t="s">
        <v>56</v>
      </c>
      <c r="I59" s="18" t="s">
        <v>719</v>
      </c>
      <c r="J59" s="18" t="s">
        <v>686</v>
      </c>
      <c r="K59" s="16"/>
    </row>
    <row r="60" spans="1:11" x14ac:dyDescent="0.2">
      <c r="A60" s="40" t="s">
        <v>155</v>
      </c>
      <c r="B60" s="41" t="s">
        <v>1019</v>
      </c>
      <c r="C60" s="41" t="s">
        <v>1060</v>
      </c>
      <c r="D60" s="42" t="s">
        <v>1062</v>
      </c>
      <c r="E60" s="18" t="s">
        <v>121</v>
      </c>
      <c r="F60" s="18" t="s">
        <v>61</v>
      </c>
      <c r="G60" s="18" t="s">
        <v>62</v>
      </c>
      <c r="H60" s="18" t="s">
        <v>56</v>
      </c>
      <c r="I60" s="18" t="s">
        <v>719</v>
      </c>
      <c r="J60" s="18" t="s">
        <v>692</v>
      </c>
      <c r="K60" s="16"/>
    </row>
    <row r="61" spans="1:11" x14ac:dyDescent="0.2">
      <c r="A61" s="40" t="s">
        <v>1063</v>
      </c>
      <c r="B61" s="41" t="s">
        <v>1019</v>
      </c>
      <c r="C61" s="41" t="s">
        <v>1064</v>
      </c>
      <c r="D61" s="42" t="s">
        <v>1065</v>
      </c>
      <c r="E61" s="18" t="s">
        <v>121</v>
      </c>
      <c r="F61" s="18" t="s">
        <v>61</v>
      </c>
      <c r="G61" s="18" t="s">
        <v>62</v>
      </c>
      <c r="H61" s="18" t="s">
        <v>56</v>
      </c>
      <c r="I61" s="18" t="s">
        <v>720</v>
      </c>
      <c r="J61" s="18" t="s">
        <v>686</v>
      </c>
      <c r="K61" s="16"/>
    </row>
    <row r="62" spans="1:11" x14ac:dyDescent="0.2">
      <c r="A62" s="44" t="s">
        <v>1066</v>
      </c>
      <c r="B62" s="45" t="s">
        <v>1019</v>
      </c>
      <c r="C62" s="45" t="s">
        <v>1064</v>
      </c>
      <c r="D62" s="46" t="s">
        <v>1067</v>
      </c>
      <c r="E62" s="18" t="s">
        <v>121</v>
      </c>
      <c r="F62" s="18" t="s">
        <v>61</v>
      </c>
      <c r="G62" s="18" t="s">
        <v>62</v>
      </c>
      <c r="H62" s="18" t="s">
        <v>56</v>
      </c>
      <c r="I62" s="18" t="s">
        <v>720</v>
      </c>
      <c r="J62" s="18" t="s">
        <v>686</v>
      </c>
      <c r="K62" s="16"/>
    </row>
    <row r="63" spans="1:11" x14ac:dyDescent="0.2">
      <c r="A63" s="40" t="s">
        <v>156</v>
      </c>
      <c r="B63" s="41" t="s">
        <v>157</v>
      </c>
      <c r="C63" s="41" t="s">
        <v>158</v>
      </c>
      <c r="D63" s="42" t="s">
        <v>158</v>
      </c>
      <c r="E63" s="18" t="s">
        <v>121</v>
      </c>
      <c r="F63" s="18" t="s">
        <v>61</v>
      </c>
      <c r="G63" s="18" t="s">
        <v>62</v>
      </c>
      <c r="H63" s="18" t="s">
        <v>56</v>
      </c>
      <c r="I63" s="18" t="s">
        <v>720</v>
      </c>
      <c r="J63" s="18" t="s">
        <v>686</v>
      </c>
      <c r="K63" s="16"/>
    </row>
    <row r="64" spans="1:11" x14ac:dyDescent="0.2">
      <c r="A64" s="40" t="s">
        <v>160</v>
      </c>
      <c r="B64" s="41" t="s">
        <v>157</v>
      </c>
      <c r="C64" s="41" t="s">
        <v>161</v>
      </c>
      <c r="D64" s="42" t="s">
        <v>161</v>
      </c>
      <c r="E64" s="18" t="s">
        <v>159</v>
      </c>
      <c r="F64" s="18" t="s">
        <v>61</v>
      </c>
      <c r="G64" s="18" t="s">
        <v>62</v>
      </c>
      <c r="H64" s="18" t="s">
        <v>56</v>
      </c>
      <c r="I64" s="18" t="s">
        <v>721</v>
      </c>
      <c r="J64" s="18" t="s">
        <v>686</v>
      </c>
      <c r="K64" s="16"/>
    </row>
    <row r="65" spans="1:11" x14ac:dyDescent="0.2">
      <c r="A65" s="40" t="s">
        <v>163</v>
      </c>
      <c r="B65" s="41" t="s">
        <v>157</v>
      </c>
      <c r="C65" s="41" t="s">
        <v>161</v>
      </c>
      <c r="D65" s="47" t="s">
        <v>940</v>
      </c>
      <c r="E65" s="18" t="s">
        <v>162</v>
      </c>
      <c r="F65" s="18" t="s">
        <v>61</v>
      </c>
      <c r="G65" s="18" t="s">
        <v>62</v>
      </c>
      <c r="H65" s="18" t="s">
        <v>56</v>
      </c>
      <c r="I65" s="18" t="s">
        <v>722</v>
      </c>
      <c r="J65" s="18" t="s">
        <v>686</v>
      </c>
      <c r="K65" s="16"/>
    </row>
    <row r="66" spans="1:11" x14ac:dyDescent="0.2">
      <c r="A66" s="40" t="s">
        <v>164</v>
      </c>
      <c r="B66" s="41" t="s">
        <v>157</v>
      </c>
      <c r="C66" s="41" t="s">
        <v>165</v>
      </c>
      <c r="D66" s="42" t="s">
        <v>165</v>
      </c>
      <c r="E66" s="18" t="s">
        <v>162</v>
      </c>
      <c r="F66" s="18" t="s">
        <v>61</v>
      </c>
      <c r="G66" s="18" t="s">
        <v>62</v>
      </c>
      <c r="H66" s="18" t="s">
        <v>56</v>
      </c>
      <c r="I66" s="18" t="s">
        <v>723</v>
      </c>
      <c r="J66" s="18" t="s">
        <v>686</v>
      </c>
      <c r="K66" s="16"/>
    </row>
    <row r="67" spans="1:11" x14ac:dyDescent="0.2">
      <c r="A67" s="40" t="s">
        <v>167</v>
      </c>
      <c r="B67" s="41" t="s">
        <v>157</v>
      </c>
      <c r="C67" s="41" t="s">
        <v>168</v>
      </c>
      <c r="D67" s="42" t="s">
        <v>168</v>
      </c>
      <c r="E67" s="18" t="s">
        <v>166</v>
      </c>
      <c r="F67" s="18" t="s">
        <v>61</v>
      </c>
      <c r="G67" s="18" t="s">
        <v>62</v>
      </c>
      <c r="H67" s="18" t="s">
        <v>56</v>
      </c>
      <c r="I67" s="18" t="s">
        <v>724</v>
      </c>
      <c r="J67" s="18" t="s">
        <v>686</v>
      </c>
      <c r="K67" s="16"/>
    </row>
    <row r="68" spans="1:11" x14ac:dyDescent="0.2">
      <c r="A68" s="40" t="s">
        <v>170</v>
      </c>
      <c r="B68" s="41" t="s">
        <v>157</v>
      </c>
      <c r="C68" s="41" t="s">
        <v>171</v>
      </c>
      <c r="D68" s="42" t="s">
        <v>171</v>
      </c>
      <c r="E68" s="18" t="s">
        <v>169</v>
      </c>
      <c r="F68" s="18" t="s">
        <v>61</v>
      </c>
      <c r="G68" s="18" t="s">
        <v>62</v>
      </c>
      <c r="H68" s="18" t="s">
        <v>56</v>
      </c>
      <c r="I68" s="18" t="s">
        <v>724</v>
      </c>
      <c r="J68" s="18" t="s">
        <v>686</v>
      </c>
      <c r="K68" s="16"/>
    </row>
    <row r="69" spans="1:11" x14ac:dyDescent="0.2">
      <c r="A69" s="40" t="s">
        <v>173</v>
      </c>
      <c r="B69" s="41" t="s">
        <v>174</v>
      </c>
      <c r="C69" s="41" t="s">
        <v>175</v>
      </c>
      <c r="D69" s="42" t="s">
        <v>175</v>
      </c>
      <c r="E69" s="18" t="s">
        <v>172</v>
      </c>
      <c r="F69" s="18" t="s">
        <v>61</v>
      </c>
      <c r="G69" s="18" t="s">
        <v>62</v>
      </c>
      <c r="H69" s="18" t="s">
        <v>56</v>
      </c>
      <c r="I69" s="18" t="s">
        <v>724</v>
      </c>
      <c r="J69" s="18" t="s">
        <v>692</v>
      </c>
      <c r="K69" s="16"/>
    </row>
    <row r="70" spans="1:11" x14ac:dyDescent="0.2">
      <c r="A70" s="40" t="s">
        <v>177</v>
      </c>
      <c r="B70" s="41" t="s">
        <v>174</v>
      </c>
      <c r="C70" s="41" t="s">
        <v>175</v>
      </c>
      <c r="D70" s="42" t="s">
        <v>178</v>
      </c>
      <c r="E70" s="18" t="s">
        <v>176</v>
      </c>
      <c r="F70" s="18" t="s">
        <v>61</v>
      </c>
      <c r="G70" s="18" t="s">
        <v>62</v>
      </c>
      <c r="H70" s="18" t="s">
        <v>56</v>
      </c>
      <c r="I70" s="18" t="s">
        <v>724</v>
      </c>
      <c r="J70" s="18" t="s">
        <v>686</v>
      </c>
      <c r="K70" s="16"/>
    </row>
    <row r="71" spans="1:11" x14ac:dyDescent="0.2">
      <c r="A71" s="40" t="s">
        <v>941</v>
      </c>
      <c r="B71" s="41" t="s">
        <v>174</v>
      </c>
      <c r="C71" s="41" t="s">
        <v>175</v>
      </c>
      <c r="D71" s="42" t="s">
        <v>942</v>
      </c>
      <c r="E71" s="18" t="s">
        <v>176</v>
      </c>
      <c r="F71" s="18" t="s">
        <v>61</v>
      </c>
      <c r="G71" s="18" t="s">
        <v>62</v>
      </c>
      <c r="H71" s="18" t="s">
        <v>56</v>
      </c>
      <c r="I71" s="18" t="s">
        <v>725</v>
      </c>
      <c r="J71" s="18" t="s">
        <v>686</v>
      </c>
      <c r="K71" s="16"/>
    </row>
    <row r="72" spans="1:11" x14ac:dyDescent="0.2">
      <c r="A72" s="40" t="s">
        <v>179</v>
      </c>
      <c r="B72" s="41" t="s">
        <v>174</v>
      </c>
      <c r="C72" s="41" t="s">
        <v>175</v>
      </c>
      <c r="D72" s="42" t="s">
        <v>180</v>
      </c>
      <c r="E72" s="18" t="s">
        <v>176</v>
      </c>
      <c r="F72" s="18" t="s">
        <v>61</v>
      </c>
      <c r="G72" s="18" t="s">
        <v>62</v>
      </c>
      <c r="H72" s="18" t="s">
        <v>56</v>
      </c>
      <c r="I72" s="18" t="s">
        <v>726</v>
      </c>
      <c r="J72" s="18" t="s">
        <v>686</v>
      </c>
      <c r="K72" s="16"/>
    </row>
    <row r="73" spans="1:11" x14ac:dyDescent="0.2">
      <c r="A73" s="40" t="s">
        <v>181</v>
      </c>
      <c r="B73" s="41" t="s">
        <v>174</v>
      </c>
      <c r="C73" s="41" t="s">
        <v>182</v>
      </c>
      <c r="D73" s="42" t="s">
        <v>182</v>
      </c>
      <c r="E73" s="18" t="s">
        <v>176</v>
      </c>
      <c r="F73" s="18" t="s">
        <v>61</v>
      </c>
      <c r="G73" s="18" t="s">
        <v>62</v>
      </c>
      <c r="H73" s="18" t="s">
        <v>56</v>
      </c>
      <c r="I73" s="18" t="s">
        <v>726</v>
      </c>
      <c r="J73" s="18" t="s">
        <v>686</v>
      </c>
      <c r="K73" s="16"/>
    </row>
    <row r="74" spans="1:11" x14ac:dyDescent="0.2">
      <c r="A74" s="40" t="s">
        <v>184</v>
      </c>
      <c r="B74" s="41" t="s">
        <v>174</v>
      </c>
      <c r="C74" s="41" t="s">
        <v>916</v>
      </c>
      <c r="D74" s="42" t="s">
        <v>916</v>
      </c>
      <c r="E74" s="18" t="s">
        <v>176</v>
      </c>
      <c r="F74" s="18" t="s">
        <v>61</v>
      </c>
      <c r="G74" s="18" t="s">
        <v>62</v>
      </c>
      <c r="H74" s="18" t="s">
        <v>56</v>
      </c>
      <c r="I74" s="18" t="s">
        <v>727</v>
      </c>
      <c r="J74" s="18" t="s">
        <v>686</v>
      </c>
      <c r="K74" s="16"/>
    </row>
    <row r="75" spans="1:11" x14ac:dyDescent="0.2">
      <c r="A75" s="40" t="s">
        <v>186</v>
      </c>
      <c r="B75" s="41" t="s">
        <v>174</v>
      </c>
      <c r="C75" s="41" t="s">
        <v>916</v>
      </c>
      <c r="D75" s="42" t="s">
        <v>187</v>
      </c>
      <c r="E75" s="18" t="s">
        <v>183</v>
      </c>
      <c r="F75" s="18" t="s">
        <v>110</v>
      </c>
      <c r="G75" s="18" t="s">
        <v>62</v>
      </c>
      <c r="H75" s="18" t="s">
        <v>56</v>
      </c>
      <c r="I75" s="18" t="s">
        <v>728</v>
      </c>
      <c r="J75" s="18" t="s">
        <v>686</v>
      </c>
      <c r="K75" s="16"/>
    </row>
    <row r="76" spans="1:11" x14ac:dyDescent="0.2">
      <c r="A76" s="40" t="s">
        <v>188</v>
      </c>
      <c r="B76" s="41" t="s">
        <v>174</v>
      </c>
      <c r="C76" s="41" t="s">
        <v>917</v>
      </c>
      <c r="D76" s="42" t="s">
        <v>917</v>
      </c>
      <c r="E76" s="18" t="s">
        <v>185</v>
      </c>
      <c r="F76" s="18" t="s">
        <v>61</v>
      </c>
      <c r="G76" s="18" t="s">
        <v>62</v>
      </c>
      <c r="H76" s="18" t="s">
        <v>56</v>
      </c>
      <c r="I76" s="18" t="s">
        <v>729</v>
      </c>
      <c r="J76" s="18" t="s">
        <v>686</v>
      </c>
      <c r="K76" s="16"/>
    </row>
    <row r="77" spans="1:11" x14ac:dyDescent="0.2">
      <c r="A77" s="40" t="s">
        <v>190</v>
      </c>
      <c r="B77" s="41" t="s">
        <v>174</v>
      </c>
      <c r="C77" s="41" t="s">
        <v>191</v>
      </c>
      <c r="D77" s="42" t="s">
        <v>191</v>
      </c>
      <c r="E77" s="18" t="s">
        <v>185</v>
      </c>
      <c r="F77" s="18" t="s">
        <v>91</v>
      </c>
      <c r="G77" s="18" t="s">
        <v>62</v>
      </c>
      <c r="H77" s="18" t="s">
        <v>56</v>
      </c>
      <c r="I77" s="18" t="s">
        <v>730</v>
      </c>
      <c r="J77" s="18" t="s">
        <v>686</v>
      </c>
      <c r="K77" s="16"/>
    </row>
    <row r="78" spans="1:11" x14ac:dyDescent="0.2">
      <c r="A78" s="40" t="s">
        <v>992</v>
      </c>
      <c r="B78" s="41" t="s">
        <v>174</v>
      </c>
      <c r="C78" s="41" t="s">
        <v>191</v>
      </c>
      <c r="D78" s="42" t="s">
        <v>993</v>
      </c>
      <c r="E78" s="18" t="s">
        <v>189</v>
      </c>
      <c r="F78" s="18" t="s">
        <v>61</v>
      </c>
      <c r="G78" s="18" t="s">
        <v>62</v>
      </c>
      <c r="H78" s="18" t="s">
        <v>56</v>
      </c>
      <c r="I78" s="18" t="s">
        <v>731</v>
      </c>
      <c r="J78" s="18" t="s">
        <v>686</v>
      </c>
      <c r="K78" s="16"/>
    </row>
    <row r="79" spans="1:11" x14ac:dyDescent="0.2">
      <c r="A79" s="40" t="s">
        <v>994</v>
      </c>
      <c r="B79" s="41" t="s">
        <v>174</v>
      </c>
      <c r="C79" s="41" t="s">
        <v>191</v>
      </c>
      <c r="D79" s="42" t="s">
        <v>995</v>
      </c>
      <c r="E79" s="18" t="s">
        <v>192</v>
      </c>
      <c r="F79" s="18" t="s">
        <v>61</v>
      </c>
      <c r="G79" s="18" t="s">
        <v>62</v>
      </c>
      <c r="H79" s="18" t="s">
        <v>56</v>
      </c>
      <c r="I79" s="18" t="s">
        <v>732</v>
      </c>
      <c r="J79" s="18" t="s">
        <v>686</v>
      </c>
      <c r="K79" s="16"/>
    </row>
    <row r="80" spans="1:11" x14ac:dyDescent="0.2">
      <c r="A80" s="40" t="s">
        <v>996</v>
      </c>
      <c r="B80" s="41" t="s">
        <v>174</v>
      </c>
      <c r="C80" s="41" t="s">
        <v>191</v>
      </c>
      <c r="D80" s="42" t="s">
        <v>997</v>
      </c>
      <c r="E80" s="18"/>
      <c r="F80" s="18"/>
      <c r="G80" s="18"/>
      <c r="H80" s="18"/>
      <c r="I80" s="18"/>
      <c r="J80" s="18"/>
      <c r="K80" s="16"/>
    </row>
    <row r="81" spans="1:11" x14ac:dyDescent="0.2">
      <c r="A81" s="40" t="s">
        <v>998</v>
      </c>
      <c r="B81" s="41" t="s">
        <v>174</v>
      </c>
      <c r="C81" s="41" t="s">
        <v>191</v>
      </c>
      <c r="D81" s="42" t="s">
        <v>999</v>
      </c>
      <c r="E81" s="18"/>
      <c r="F81" s="18"/>
      <c r="G81" s="18"/>
      <c r="H81" s="18"/>
      <c r="I81" s="18"/>
      <c r="J81" s="18"/>
      <c r="K81" s="16"/>
    </row>
    <row r="82" spans="1:11" x14ac:dyDescent="0.2">
      <c r="A82" s="40" t="s">
        <v>193</v>
      </c>
      <c r="B82" s="41" t="s">
        <v>174</v>
      </c>
      <c r="C82" s="41" t="s">
        <v>194</v>
      </c>
      <c r="D82" s="42" t="s">
        <v>194</v>
      </c>
      <c r="E82" s="18"/>
      <c r="F82" s="18"/>
      <c r="G82" s="18"/>
      <c r="H82" s="18"/>
      <c r="I82" s="18"/>
      <c r="J82" s="18"/>
      <c r="K82" s="16"/>
    </row>
    <row r="83" spans="1:11" x14ac:dyDescent="0.2">
      <c r="A83" s="40" t="s">
        <v>1068</v>
      </c>
      <c r="B83" s="41" t="s">
        <v>174</v>
      </c>
      <c r="C83" s="41" t="s">
        <v>194</v>
      </c>
      <c r="D83" s="42" t="s">
        <v>1069</v>
      </c>
      <c r="E83" s="18"/>
      <c r="F83" s="18"/>
      <c r="G83" s="18"/>
      <c r="H83" s="18"/>
      <c r="I83" s="18"/>
      <c r="J83" s="18"/>
      <c r="K83" s="16"/>
    </row>
    <row r="84" spans="1:11" x14ac:dyDescent="0.2">
      <c r="A84" s="40" t="s">
        <v>196</v>
      </c>
      <c r="B84" s="41" t="s">
        <v>174</v>
      </c>
      <c r="C84" s="41" t="s">
        <v>197</v>
      </c>
      <c r="D84" s="42" t="s">
        <v>197</v>
      </c>
      <c r="E84" s="18" t="s">
        <v>195</v>
      </c>
      <c r="F84" s="18" t="s">
        <v>110</v>
      </c>
      <c r="G84" s="18" t="s">
        <v>62</v>
      </c>
      <c r="H84" s="18" t="s">
        <v>56</v>
      </c>
      <c r="I84" s="18" t="s">
        <v>733</v>
      </c>
      <c r="J84" s="18" t="s">
        <v>686</v>
      </c>
      <c r="K84" s="16"/>
    </row>
    <row r="85" spans="1:11" x14ac:dyDescent="0.2">
      <c r="A85" s="40" t="s">
        <v>199</v>
      </c>
      <c r="B85" s="41" t="s">
        <v>174</v>
      </c>
      <c r="C85" s="41" t="s">
        <v>200</v>
      </c>
      <c r="D85" s="42" t="s">
        <v>200</v>
      </c>
      <c r="E85" s="18" t="s">
        <v>198</v>
      </c>
      <c r="F85" s="18" t="s">
        <v>110</v>
      </c>
      <c r="G85" s="18" t="s">
        <v>62</v>
      </c>
      <c r="H85" s="18" t="s">
        <v>56</v>
      </c>
      <c r="I85" s="18" t="s">
        <v>734</v>
      </c>
      <c r="J85" s="18" t="s">
        <v>686</v>
      </c>
      <c r="K85" s="16"/>
    </row>
    <row r="86" spans="1:11" x14ac:dyDescent="0.2">
      <c r="A86" s="40" t="s">
        <v>1070</v>
      </c>
      <c r="B86" s="41" t="s">
        <v>174</v>
      </c>
      <c r="C86" s="41" t="s">
        <v>1071</v>
      </c>
      <c r="D86" s="42" t="s">
        <v>1071</v>
      </c>
      <c r="E86" s="18" t="s">
        <v>201</v>
      </c>
      <c r="F86" s="18" t="s">
        <v>91</v>
      </c>
      <c r="G86" s="18" t="s">
        <v>62</v>
      </c>
      <c r="H86" s="18" t="s">
        <v>56</v>
      </c>
      <c r="I86" s="18" t="s">
        <v>736</v>
      </c>
      <c r="J86" s="18" t="s">
        <v>686</v>
      </c>
      <c r="K86" s="16"/>
    </row>
    <row r="87" spans="1:11" x14ac:dyDescent="0.2">
      <c r="A87" s="40" t="s">
        <v>202</v>
      </c>
      <c r="B87" s="41" t="s">
        <v>174</v>
      </c>
      <c r="C87" s="41" t="s">
        <v>203</v>
      </c>
      <c r="D87" s="42" t="s">
        <v>203</v>
      </c>
      <c r="E87" s="18" t="s">
        <v>204</v>
      </c>
      <c r="F87" s="18" t="s">
        <v>61</v>
      </c>
      <c r="G87" s="18" t="s">
        <v>62</v>
      </c>
      <c r="H87" s="18" t="s">
        <v>56</v>
      </c>
      <c r="I87" s="18" t="s">
        <v>737</v>
      </c>
      <c r="J87" s="18" t="s">
        <v>686</v>
      </c>
      <c r="K87" s="16"/>
    </row>
    <row r="88" spans="1:11" x14ac:dyDescent="0.2">
      <c r="A88" s="40" t="s">
        <v>205</v>
      </c>
      <c r="B88" s="41" t="s">
        <v>174</v>
      </c>
      <c r="C88" s="41" t="s">
        <v>206</v>
      </c>
      <c r="D88" s="42" t="s">
        <v>206</v>
      </c>
      <c r="E88" s="18" t="str">
        <f>+UPPER(D88)</f>
        <v>COMITÉ INNOVA CHILE</v>
      </c>
      <c r="F88" s="18" t="s">
        <v>61</v>
      </c>
      <c r="G88" s="18" t="s">
        <v>62</v>
      </c>
      <c r="H88" s="18" t="s">
        <v>56</v>
      </c>
      <c r="I88" s="18" t="s">
        <v>739</v>
      </c>
      <c r="J88" s="18" t="s">
        <v>686</v>
      </c>
      <c r="K88" s="16"/>
    </row>
    <row r="89" spans="1:11" x14ac:dyDescent="0.2">
      <c r="A89" s="40" t="s">
        <v>207</v>
      </c>
      <c r="B89" s="41" t="s">
        <v>174</v>
      </c>
      <c r="C89" s="41" t="s">
        <v>1072</v>
      </c>
      <c r="D89" s="42" t="s">
        <v>1072</v>
      </c>
      <c r="E89" s="18" t="s">
        <v>208</v>
      </c>
      <c r="F89" s="18" t="s">
        <v>61</v>
      </c>
      <c r="G89" s="18" t="s">
        <v>62</v>
      </c>
      <c r="H89" s="18" t="s">
        <v>56</v>
      </c>
      <c r="I89" s="18" t="s">
        <v>740</v>
      </c>
      <c r="J89" s="18" t="s">
        <v>686</v>
      </c>
      <c r="K89" s="16"/>
    </row>
    <row r="90" spans="1:11" x14ac:dyDescent="0.2">
      <c r="A90" s="40" t="s">
        <v>209</v>
      </c>
      <c r="B90" s="41" t="s">
        <v>174</v>
      </c>
      <c r="C90" s="41" t="s">
        <v>735</v>
      </c>
      <c r="D90" s="42" t="s">
        <v>210</v>
      </c>
      <c r="E90" s="18" t="s">
        <v>211</v>
      </c>
      <c r="F90" s="18" t="s">
        <v>61</v>
      </c>
      <c r="G90" s="18" t="s">
        <v>62</v>
      </c>
      <c r="H90" s="18" t="s">
        <v>56</v>
      </c>
      <c r="I90" s="18" t="s">
        <v>739</v>
      </c>
      <c r="J90" s="18" t="s">
        <v>692</v>
      </c>
      <c r="K90" s="16"/>
    </row>
    <row r="91" spans="1:11" x14ac:dyDescent="0.2">
      <c r="A91" s="40" t="s">
        <v>212</v>
      </c>
      <c r="B91" s="41" t="s">
        <v>174</v>
      </c>
      <c r="C91" s="41" t="s">
        <v>213</v>
      </c>
      <c r="D91" s="42" t="s">
        <v>213</v>
      </c>
      <c r="E91" s="18" t="s">
        <v>214</v>
      </c>
      <c r="F91" s="18" t="s">
        <v>61</v>
      </c>
      <c r="G91" s="18" t="s">
        <v>62</v>
      </c>
      <c r="H91" s="18" t="s">
        <v>56</v>
      </c>
      <c r="I91" s="18" t="s">
        <v>741</v>
      </c>
      <c r="J91" s="18" t="s">
        <v>686</v>
      </c>
      <c r="K91" s="16"/>
    </row>
    <row r="92" spans="1:11" x14ac:dyDescent="0.2">
      <c r="A92" s="40" t="s">
        <v>943</v>
      </c>
      <c r="B92" s="41" t="s">
        <v>174</v>
      </c>
      <c r="C92" s="41" t="s">
        <v>944</v>
      </c>
      <c r="D92" s="42" t="s">
        <v>944</v>
      </c>
      <c r="E92" s="18" t="s">
        <v>945</v>
      </c>
      <c r="F92" s="18" t="s">
        <v>61</v>
      </c>
      <c r="G92" s="18" t="s">
        <v>62</v>
      </c>
      <c r="H92" s="18" t="s">
        <v>56</v>
      </c>
      <c r="I92" s="18" t="s">
        <v>741</v>
      </c>
      <c r="J92" s="18" t="s">
        <v>692</v>
      </c>
      <c r="K92" s="16"/>
    </row>
    <row r="93" spans="1:11" x14ac:dyDescent="0.2">
      <c r="A93" s="40" t="s">
        <v>215</v>
      </c>
      <c r="B93" s="41" t="s">
        <v>216</v>
      </c>
      <c r="C93" s="41" t="s">
        <v>738</v>
      </c>
      <c r="D93" s="42" t="s">
        <v>738</v>
      </c>
      <c r="E93" s="18" t="s">
        <v>217</v>
      </c>
      <c r="F93" s="18" t="s">
        <v>91</v>
      </c>
      <c r="G93" s="18" t="s">
        <v>62</v>
      </c>
      <c r="H93" s="18" t="s">
        <v>56</v>
      </c>
      <c r="I93" s="18" t="s">
        <v>742</v>
      </c>
      <c r="J93" s="18" t="s">
        <v>686</v>
      </c>
      <c r="K93" s="16"/>
    </row>
    <row r="94" spans="1:11" x14ac:dyDescent="0.2">
      <c r="A94" s="40" t="s">
        <v>219</v>
      </c>
      <c r="B94" s="41" t="s">
        <v>216</v>
      </c>
      <c r="C94" s="41" t="s">
        <v>738</v>
      </c>
      <c r="D94" s="42" t="s">
        <v>220</v>
      </c>
      <c r="E94" s="18" t="s">
        <v>217</v>
      </c>
      <c r="F94" s="18" t="s">
        <v>91</v>
      </c>
      <c r="G94" s="18" t="s">
        <v>62</v>
      </c>
      <c r="H94" s="18" t="s">
        <v>56</v>
      </c>
      <c r="I94" s="18" t="s">
        <v>743</v>
      </c>
      <c r="J94" s="18" t="s">
        <v>686</v>
      </c>
      <c r="K94" s="16"/>
    </row>
    <row r="95" spans="1:11" x14ac:dyDescent="0.2">
      <c r="A95" s="40" t="s">
        <v>676</v>
      </c>
      <c r="B95" s="41" t="s">
        <v>216</v>
      </c>
      <c r="C95" s="41" t="s">
        <v>738</v>
      </c>
      <c r="D95" s="42" t="s">
        <v>1073</v>
      </c>
      <c r="E95" s="18" t="s">
        <v>217</v>
      </c>
      <c r="F95" s="18" t="s">
        <v>61</v>
      </c>
      <c r="G95" s="18" t="s">
        <v>62</v>
      </c>
      <c r="H95" s="18" t="s">
        <v>56</v>
      </c>
      <c r="I95" s="18" t="s">
        <v>744</v>
      </c>
      <c r="J95" s="18" t="s">
        <v>686</v>
      </c>
      <c r="K95" s="16"/>
    </row>
    <row r="96" spans="1:11" x14ac:dyDescent="0.2">
      <c r="A96" s="40" t="s">
        <v>1074</v>
      </c>
      <c r="B96" s="41" t="s">
        <v>216</v>
      </c>
      <c r="C96" s="41" t="s">
        <v>738</v>
      </c>
      <c r="D96" s="42" t="s">
        <v>1075</v>
      </c>
      <c r="E96" s="18" t="s">
        <v>223</v>
      </c>
      <c r="F96" s="18" t="s">
        <v>91</v>
      </c>
      <c r="G96" s="18" t="s">
        <v>62</v>
      </c>
      <c r="H96" s="18" t="s">
        <v>56</v>
      </c>
      <c r="I96" s="18" t="s">
        <v>745</v>
      </c>
      <c r="J96" s="18" t="s">
        <v>686</v>
      </c>
      <c r="K96" s="16"/>
    </row>
    <row r="97" spans="1:11" x14ac:dyDescent="0.2">
      <c r="A97" s="40" t="s">
        <v>1076</v>
      </c>
      <c r="B97" s="41" t="s">
        <v>216</v>
      </c>
      <c r="C97" s="41" t="s">
        <v>738</v>
      </c>
      <c r="D97" s="42" t="s">
        <v>1077</v>
      </c>
      <c r="E97" s="18" t="s">
        <v>223</v>
      </c>
      <c r="F97" s="18" t="s">
        <v>91</v>
      </c>
      <c r="G97" s="18" t="s">
        <v>62</v>
      </c>
      <c r="H97" s="18" t="s">
        <v>56</v>
      </c>
      <c r="I97" s="18" t="s">
        <v>746</v>
      </c>
      <c r="J97" s="18" t="s">
        <v>686</v>
      </c>
      <c r="K97" s="16"/>
    </row>
    <row r="98" spans="1:11" x14ac:dyDescent="0.2">
      <c r="A98" s="40" t="s">
        <v>221</v>
      </c>
      <c r="B98" s="41" t="s">
        <v>216</v>
      </c>
      <c r="C98" s="41" t="s">
        <v>222</v>
      </c>
      <c r="D98" s="42" t="s">
        <v>222</v>
      </c>
      <c r="E98" s="18" t="s">
        <v>14</v>
      </c>
      <c r="F98" s="18" t="s">
        <v>91</v>
      </c>
      <c r="G98" s="18" t="s">
        <v>62</v>
      </c>
      <c r="H98" s="18" t="s">
        <v>56</v>
      </c>
      <c r="I98" s="18" t="s">
        <v>747</v>
      </c>
      <c r="J98" s="18" t="s">
        <v>686</v>
      </c>
      <c r="K98" s="16"/>
    </row>
    <row r="99" spans="1:11" x14ac:dyDescent="0.2">
      <c r="A99" s="40" t="s">
        <v>13</v>
      </c>
      <c r="B99" s="41" t="s">
        <v>216</v>
      </c>
      <c r="C99" s="41" t="s">
        <v>224</v>
      </c>
      <c r="D99" s="42" t="s">
        <v>224</v>
      </c>
      <c r="E99" s="18" t="s">
        <v>9</v>
      </c>
      <c r="F99" s="18" t="s">
        <v>61</v>
      </c>
      <c r="G99" s="18" t="s">
        <v>62</v>
      </c>
      <c r="H99" s="18" t="s">
        <v>56</v>
      </c>
      <c r="I99" s="18" t="s">
        <v>748</v>
      </c>
      <c r="J99" s="18" t="s">
        <v>686</v>
      </c>
      <c r="K99" s="16"/>
    </row>
    <row r="100" spans="1:11" x14ac:dyDescent="0.2">
      <c r="A100" s="40" t="s">
        <v>8</v>
      </c>
      <c r="B100" s="41" t="s">
        <v>216</v>
      </c>
      <c r="C100" s="41" t="s">
        <v>225</v>
      </c>
      <c r="D100" s="42" t="s">
        <v>225</v>
      </c>
      <c r="E100" s="18" t="s">
        <v>12</v>
      </c>
      <c r="F100" s="18" t="s">
        <v>91</v>
      </c>
      <c r="G100" s="18" t="s">
        <v>62</v>
      </c>
      <c r="H100" s="18" t="s">
        <v>56</v>
      </c>
      <c r="I100" s="18" t="s">
        <v>749</v>
      </c>
      <c r="J100" s="18" t="s">
        <v>686</v>
      </c>
      <c r="K100" s="16"/>
    </row>
    <row r="101" spans="1:11" x14ac:dyDescent="0.2">
      <c r="A101" s="40" t="s">
        <v>11</v>
      </c>
      <c r="B101" s="41" t="s">
        <v>216</v>
      </c>
      <c r="C101" s="41" t="s">
        <v>226</v>
      </c>
      <c r="D101" s="42" t="s">
        <v>226</v>
      </c>
      <c r="E101" s="18" t="s">
        <v>228</v>
      </c>
      <c r="F101" s="18" t="s">
        <v>91</v>
      </c>
      <c r="G101" s="18" t="s">
        <v>62</v>
      </c>
      <c r="H101" s="18" t="s">
        <v>56</v>
      </c>
      <c r="I101" s="18" t="s">
        <v>750</v>
      </c>
      <c r="J101" s="18" t="s">
        <v>686</v>
      </c>
      <c r="K101" s="16"/>
    </row>
    <row r="102" spans="1:11" x14ac:dyDescent="0.2">
      <c r="A102" s="40" t="s">
        <v>10</v>
      </c>
      <c r="B102" s="41" t="s">
        <v>216</v>
      </c>
      <c r="C102" s="41" t="s">
        <v>227</v>
      </c>
      <c r="D102" s="42" t="s">
        <v>227</v>
      </c>
      <c r="E102" s="18" t="s">
        <v>229</v>
      </c>
      <c r="F102" s="18" t="s">
        <v>61</v>
      </c>
      <c r="G102" s="18" t="s">
        <v>62</v>
      </c>
      <c r="H102" s="18" t="s">
        <v>56</v>
      </c>
      <c r="I102" s="18" t="s">
        <v>751</v>
      </c>
      <c r="J102" s="18" t="s">
        <v>686</v>
      </c>
      <c r="K102" s="16"/>
    </row>
    <row r="103" spans="1:11" x14ac:dyDescent="0.2">
      <c r="A103" s="40" t="s">
        <v>15</v>
      </c>
      <c r="B103" s="41" t="s">
        <v>216</v>
      </c>
      <c r="C103" s="41" t="s">
        <v>230</v>
      </c>
      <c r="D103" s="42" t="s">
        <v>230</v>
      </c>
      <c r="E103" s="18" t="s">
        <v>16</v>
      </c>
      <c r="F103" s="18" t="s">
        <v>61</v>
      </c>
      <c r="G103" s="18" t="s">
        <v>62</v>
      </c>
      <c r="H103" s="18" t="s">
        <v>56</v>
      </c>
      <c r="I103" s="18" t="s">
        <v>752</v>
      </c>
      <c r="J103" s="18" t="s">
        <v>686</v>
      </c>
      <c r="K103" s="16"/>
    </row>
    <row r="104" spans="1:11" x14ac:dyDescent="0.2">
      <c r="A104" s="40" t="s">
        <v>36</v>
      </c>
      <c r="B104" s="41" t="s">
        <v>216</v>
      </c>
      <c r="C104" s="41" t="s">
        <v>231</v>
      </c>
      <c r="D104" s="42" t="s">
        <v>231</v>
      </c>
      <c r="E104" s="18" t="s">
        <v>37</v>
      </c>
      <c r="F104" s="18" t="s">
        <v>61</v>
      </c>
      <c r="G104" s="18" t="s">
        <v>62</v>
      </c>
      <c r="H104" s="18" t="s">
        <v>56</v>
      </c>
      <c r="I104" s="18" t="s">
        <v>752</v>
      </c>
      <c r="J104" s="18" t="s">
        <v>686</v>
      </c>
      <c r="K104" s="16"/>
    </row>
    <row r="105" spans="1:11" x14ac:dyDescent="0.2">
      <c r="A105" s="40" t="s">
        <v>232</v>
      </c>
      <c r="B105" s="41" t="s">
        <v>216</v>
      </c>
      <c r="C105" s="41" t="s">
        <v>233</v>
      </c>
      <c r="D105" s="42" t="s">
        <v>233</v>
      </c>
      <c r="E105" s="18" t="s">
        <v>17</v>
      </c>
      <c r="F105" s="18" t="s">
        <v>61</v>
      </c>
      <c r="G105" s="18" t="s">
        <v>62</v>
      </c>
      <c r="H105" s="18" t="s">
        <v>56</v>
      </c>
      <c r="I105" s="18" t="s">
        <v>752</v>
      </c>
      <c r="J105" s="18" t="s">
        <v>686</v>
      </c>
      <c r="K105" s="16"/>
    </row>
    <row r="106" spans="1:11" x14ac:dyDescent="0.2">
      <c r="A106" s="40" t="s">
        <v>39</v>
      </c>
      <c r="B106" s="41" t="s">
        <v>216</v>
      </c>
      <c r="C106" s="41" t="s">
        <v>234</v>
      </c>
      <c r="D106" s="42" t="s">
        <v>234</v>
      </c>
      <c r="E106" s="18" t="s">
        <v>38</v>
      </c>
      <c r="F106" s="18" t="s">
        <v>61</v>
      </c>
      <c r="G106" s="18" t="s">
        <v>62</v>
      </c>
      <c r="H106" s="18" t="s">
        <v>56</v>
      </c>
      <c r="I106" s="18" t="s">
        <v>752</v>
      </c>
      <c r="J106" s="18" t="s">
        <v>686</v>
      </c>
      <c r="K106" s="16"/>
    </row>
    <row r="107" spans="1:11" x14ac:dyDescent="0.2">
      <c r="A107" s="40" t="s">
        <v>235</v>
      </c>
      <c r="B107" s="41" t="s">
        <v>216</v>
      </c>
      <c r="C107" s="41" t="s">
        <v>236</v>
      </c>
      <c r="D107" s="42" t="s">
        <v>236</v>
      </c>
      <c r="E107" s="18" t="s">
        <v>18</v>
      </c>
      <c r="F107" s="18" t="s">
        <v>61</v>
      </c>
      <c r="G107" s="18" t="s">
        <v>62</v>
      </c>
      <c r="H107" s="18" t="s">
        <v>56</v>
      </c>
      <c r="I107" s="18" t="s">
        <v>752</v>
      </c>
      <c r="J107" s="18" t="s">
        <v>686</v>
      </c>
      <c r="K107" s="16"/>
    </row>
    <row r="108" spans="1:11" x14ac:dyDescent="0.2">
      <c r="A108" s="40" t="s">
        <v>1078</v>
      </c>
      <c r="B108" s="41" t="s">
        <v>216</v>
      </c>
      <c r="C108" s="41" t="s">
        <v>1079</v>
      </c>
      <c r="D108" s="42" t="s">
        <v>1079</v>
      </c>
      <c r="E108" s="18" t="s">
        <v>240</v>
      </c>
      <c r="F108" s="18" t="s">
        <v>61</v>
      </c>
      <c r="G108" s="18" t="s">
        <v>62</v>
      </c>
      <c r="H108" s="18" t="s">
        <v>56</v>
      </c>
      <c r="I108" s="18" t="s">
        <v>752</v>
      </c>
      <c r="J108" s="18" t="s">
        <v>686</v>
      </c>
      <c r="K108" s="16"/>
    </row>
    <row r="109" spans="1:11" x14ac:dyDescent="0.2">
      <c r="A109" s="40" t="s">
        <v>237</v>
      </c>
      <c r="B109" s="41" t="s">
        <v>238</v>
      </c>
      <c r="C109" s="41" t="s">
        <v>239</v>
      </c>
      <c r="D109" s="42" t="s">
        <v>239</v>
      </c>
      <c r="E109" s="18" t="s">
        <v>240</v>
      </c>
      <c r="F109" s="18" t="s">
        <v>61</v>
      </c>
      <c r="G109" s="18" t="s">
        <v>62</v>
      </c>
      <c r="H109" s="18" t="s">
        <v>56</v>
      </c>
      <c r="I109" s="18" t="s">
        <v>752</v>
      </c>
      <c r="J109" s="18" t="s">
        <v>692</v>
      </c>
      <c r="K109" s="16"/>
    </row>
    <row r="110" spans="1:11" x14ac:dyDescent="0.2">
      <c r="A110" s="40" t="s">
        <v>241</v>
      </c>
      <c r="B110" s="41" t="s">
        <v>238</v>
      </c>
      <c r="C110" s="41" t="s">
        <v>239</v>
      </c>
      <c r="D110" s="42" t="s">
        <v>242</v>
      </c>
      <c r="E110" s="18" t="s">
        <v>240</v>
      </c>
      <c r="F110" s="18" t="s">
        <v>61</v>
      </c>
      <c r="G110" s="18" t="s">
        <v>62</v>
      </c>
      <c r="H110" s="18" t="s">
        <v>56</v>
      </c>
      <c r="I110" s="18" t="s">
        <v>752</v>
      </c>
      <c r="J110" s="18" t="s">
        <v>686</v>
      </c>
      <c r="K110" s="16"/>
    </row>
    <row r="111" spans="1:11" x14ac:dyDescent="0.2">
      <c r="A111" s="40" t="s">
        <v>243</v>
      </c>
      <c r="B111" s="41" t="s">
        <v>238</v>
      </c>
      <c r="C111" s="41" t="s">
        <v>239</v>
      </c>
      <c r="D111" s="42" t="s">
        <v>1080</v>
      </c>
      <c r="E111" s="18" t="s">
        <v>240</v>
      </c>
      <c r="F111" s="18" t="s">
        <v>61</v>
      </c>
      <c r="G111" s="18" t="s">
        <v>62</v>
      </c>
      <c r="H111" s="18" t="s">
        <v>56</v>
      </c>
      <c r="I111" s="18" t="s">
        <v>752</v>
      </c>
      <c r="J111" s="18" t="s">
        <v>692</v>
      </c>
      <c r="K111" s="16"/>
    </row>
    <row r="112" spans="1:11" x14ac:dyDescent="0.2">
      <c r="A112" s="40" t="s">
        <v>244</v>
      </c>
      <c r="B112" s="41" t="s">
        <v>238</v>
      </c>
      <c r="C112" s="41" t="s">
        <v>239</v>
      </c>
      <c r="D112" s="42" t="s">
        <v>245</v>
      </c>
      <c r="E112" s="18" t="s">
        <v>240</v>
      </c>
      <c r="F112" s="18" t="s">
        <v>61</v>
      </c>
      <c r="G112" s="18" t="s">
        <v>62</v>
      </c>
      <c r="H112" s="18" t="s">
        <v>56</v>
      </c>
      <c r="I112" s="18" t="s">
        <v>752</v>
      </c>
      <c r="J112" s="18" t="s">
        <v>686</v>
      </c>
      <c r="K112" s="16"/>
    </row>
    <row r="113" spans="1:11" x14ac:dyDescent="0.2">
      <c r="A113" s="40" t="s">
        <v>246</v>
      </c>
      <c r="B113" s="41" t="s">
        <v>238</v>
      </c>
      <c r="C113" s="41" t="s">
        <v>239</v>
      </c>
      <c r="D113" s="42" t="s">
        <v>247</v>
      </c>
      <c r="E113" s="18" t="s">
        <v>240</v>
      </c>
      <c r="F113" s="18" t="s">
        <v>61</v>
      </c>
      <c r="G113" s="18" t="s">
        <v>62</v>
      </c>
      <c r="H113" s="18" t="s">
        <v>56</v>
      </c>
      <c r="I113" s="18" t="s">
        <v>752</v>
      </c>
      <c r="J113" s="18" t="s">
        <v>686</v>
      </c>
      <c r="K113" s="16"/>
    </row>
    <row r="114" spans="1:11" x14ac:dyDescent="0.2">
      <c r="A114" s="40" t="s">
        <v>248</v>
      </c>
      <c r="B114" s="41" t="s">
        <v>238</v>
      </c>
      <c r="C114" s="41" t="s">
        <v>239</v>
      </c>
      <c r="D114" s="42" t="s">
        <v>249</v>
      </c>
      <c r="E114" s="18" t="s">
        <v>240</v>
      </c>
      <c r="F114" s="19" t="s">
        <v>61</v>
      </c>
      <c r="G114" s="19" t="s">
        <v>62</v>
      </c>
      <c r="H114" s="19" t="s">
        <v>56</v>
      </c>
      <c r="I114" s="18" t="s">
        <v>905</v>
      </c>
      <c r="J114" s="18" t="s">
        <v>686</v>
      </c>
      <c r="K114" s="14"/>
    </row>
    <row r="115" spans="1:11" x14ac:dyDescent="0.2">
      <c r="A115" s="40" t="s">
        <v>1081</v>
      </c>
      <c r="B115" s="41" t="s">
        <v>238</v>
      </c>
      <c r="C115" s="41" t="s">
        <v>239</v>
      </c>
      <c r="D115" s="42" t="s">
        <v>1082</v>
      </c>
      <c r="E115" s="18" t="s">
        <v>240</v>
      </c>
      <c r="F115" s="19" t="s">
        <v>61</v>
      </c>
      <c r="G115" s="19" t="s">
        <v>62</v>
      </c>
      <c r="H115" s="19" t="s">
        <v>56</v>
      </c>
      <c r="I115" s="18" t="s">
        <v>752</v>
      </c>
      <c r="J115" s="18" t="s">
        <v>686</v>
      </c>
      <c r="K115" s="14"/>
    </row>
    <row r="116" spans="1:11" x14ac:dyDescent="0.2">
      <c r="A116" s="40" t="s">
        <v>250</v>
      </c>
      <c r="B116" s="41" t="s">
        <v>238</v>
      </c>
      <c r="C116" s="41" t="s">
        <v>239</v>
      </c>
      <c r="D116" s="42" t="s">
        <v>251</v>
      </c>
      <c r="E116" s="18" t="s">
        <v>240</v>
      </c>
      <c r="F116" s="18" t="s">
        <v>61</v>
      </c>
      <c r="G116" s="18" t="s">
        <v>62</v>
      </c>
      <c r="H116" s="18" t="s">
        <v>56</v>
      </c>
      <c r="I116" s="18" t="s">
        <v>753</v>
      </c>
      <c r="J116" s="18" t="s">
        <v>686</v>
      </c>
      <c r="K116" s="16"/>
    </row>
    <row r="117" spans="1:11" x14ac:dyDescent="0.2">
      <c r="A117" s="40" t="s">
        <v>252</v>
      </c>
      <c r="B117" s="41" t="s">
        <v>238</v>
      </c>
      <c r="C117" s="41" t="s">
        <v>239</v>
      </c>
      <c r="D117" s="42" t="s">
        <v>253</v>
      </c>
      <c r="E117" s="18" t="s">
        <v>240</v>
      </c>
      <c r="F117" s="18" t="s">
        <v>61</v>
      </c>
      <c r="G117" s="18" t="s">
        <v>62</v>
      </c>
      <c r="H117" s="18" t="s">
        <v>56</v>
      </c>
      <c r="I117" s="18" t="s">
        <v>753</v>
      </c>
      <c r="J117" s="18" t="s">
        <v>686</v>
      </c>
      <c r="K117" s="16"/>
    </row>
    <row r="118" spans="1:11" x14ac:dyDescent="0.2">
      <c r="A118" s="40" t="s">
        <v>903</v>
      </c>
      <c r="B118" s="41" t="s">
        <v>238</v>
      </c>
      <c r="C118" s="41" t="s">
        <v>947</v>
      </c>
      <c r="D118" s="42" t="s">
        <v>947</v>
      </c>
      <c r="E118" s="18" t="s">
        <v>240</v>
      </c>
      <c r="F118" s="18" t="s">
        <v>61</v>
      </c>
      <c r="G118" s="18" t="s">
        <v>62</v>
      </c>
      <c r="H118" s="18" t="s">
        <v>56</v>
      </c>
      <c r="I118" s="18" t="s">
        <v>754</v>
      </c>
      <c r="J118" s="18" t="s">
        <v>686</v>
      </c>
      <c r="K118" s="16"/>
    </row>
    <row r="119" spans="1:11" x14ac:dyDescent="0.2">
      <c r="A119" s="40" t="s">
        <v>906</v>
      </c>
      <c r="B119" s="48" t="s">
        <v>238</v>
      </c>
      <c r="C119" s="49" t="s">
        <v>907</v>
      </c>
      <c r="D119" s="47" t="s">
        <v>907</v>
      </c>
      <c r="E119" s="18" t="s">
        <v>240</v>
      </c>
      <c r="F119" s="18" t="s">
        <v>61</v>
      </c>
      <c r="G119" s="18" t="s">
        <v>62</v>
      </c>
      <c r="H119" s="18" t="s">
        <v>56</v>
      </c>
      <c r="I119" s="18" t="s">
        <v>755</v>
      </c>
      <c r="J119" s="18" t="s">
        <v>686</v>
      </c>
      <c r="K119" s="16"/>
    </row>
    <row r="120" spans="1:11" x14ac:dyDescent="0.2">
      <c r="A120" s="40" t="s">
        <v>968</v>
      </c>
      <c r="B120" s="48" t="s">
        <v>238</v>
      </c>
      <c r="C120" s="48" t="s">
        <v>969</v>
      </c>
      <c r="D120" s="50" t="s">
        <v>969</v>
      </c>
      <c r="E120" s="19" t="s">
        <v>904</v>
      </c>
      <c r="F120" s="18" t="s">
        <v>61</v>
      </c>
      <c r="G120" s="18" t="s">
        <v>62</v>
      </c>
      <c r="H120" s="18" t="s">
        <v>56</v>
      </c>
      <c r="I120" s="18" t="s">
        <v>755</v>
      </c>
      <c r="J120" s="18" t="s">
        <v>686</v>
      </c>
      <c r="K120" s="16"/>
    </row>
    <row r="121" spans="1:11" x14ac:dyDescent="0.2">
      <c r="A121" s="51" t="s">
        <v>255</v>
      </c>
      <c r="B121" s="48" t="s">
        <v>238</v>
      </c>
      <c r="C121" s="48" t="s">
        <v>948</v>
      </c>
      <c r="D121" s="50" t="s">
        <v>948</v>
      </c>
      <c r="E121" s="19" t="s">
        <v>908</v>
      </c>
      <c r="F121" s="18" t="s">
        <v>61</v>
      </c>
      <c r="G121" s="18" t="s">
        <v>62</v>
      </c>
      <c r="H121" s="18" t="s">
        <v>56</v>
      </c>
      <c r="I121" s="18" t="s">
        <v>755</v>
      </c>
      <c r="J121" s="18" t="s">
        <v>692</v>
      </c>
      <c r="K121" s="16"/>
    </row>
    <row r="122" spans="1:11" x14ac:dyDescent="0.2">
      <c r="A122" s="40" t="s">
        <v>257</v>
      </c>
      <c r="B122" s="41" t="s">
        <v>238</v>
      </c>
      <c r="C122" s="41" t="s">
        <v>258</v>
      </c>
      <c r="D122" s="42" t="s">
        <v>258</v>
      </c>
      <c r="E122" s="19"/>
      <c r="F122" s="18"/>
      <c r="G122" s="18"/>
      <c r="H122" s="18"/>
      <c r="I122" s="18"/>
      <c r="J122" s="18"/>
      <c r="K122" s="16"/>
    </row>
    <row r="123" spans="1:11" x14ac:dyDescent="0.2">
      <c r="A123" s="40" t="s">
        <v>260</v>
      </c>
      <c r="B123" s="41" t="s">
        <v>238</v>
      </c>
      <c r="C123" s="41" t="s">
        <v>258</v>
      </c>
      <c r="D123" s="42" t="s">
        <v>261</v>
      </c>
      <c r="E123" s="18" t="s">
        <v>254</v>
      </c>
      <c r="F123" s="18" t="s">
        <v>61</v>
      </c>
      <c r="G123" s="18" t="s">
        <v>62</v>
      </c>
      <c r="H123" s="18" t="s">
        <v>56</v>
      </c>
      <c r="I123" s="18" t="s">
        <v>756</v>
      </c>
      <c r="J123" s="18" t="s">
        <v>686</v>
      </c>
      <c r="K123" s="16"/>
    </row>
    <row r="124" spans="1:11" x14ac:dyDescent="0.2">
      <c r="A124" s="40" t="s">
        <v>262</v>
      </c>
      <c r="B124" s="41" t="s">
        <v>238</v>
      </c>
      <c r="C124" s="41" t="s">
        <v>258</v>
      </c>
      <c r="D124" s="42" t="s">
        <v>263</v>
      </c>
      <c r="E124" s="18" t="s">
        <v>254</v>
      </c>
      <c r="F124" s="18" t="s">
        <v>61</v>
      </c>
      <c r="G124" s="18" t="s">
        <v>62</v>
      </c>
      <c r="H124" s="18" t="s">
        <v>56</v>
      </c>
      <c r="I124" s="18" t="s">
        <v>756</v>
      </c>
      <c r="J124" s="18" t="s">
        <v>686</v>
      </c>
      <c r="K124" s="16"/>
    </row>
    <row r="125" spans="1:11" x14ac:dyDescent="0.2">
      <c r="A125" s="40" t="s">
        <v>264</v>
      </c>
      <c r="B125" s="41" t="s">
        <v>238</v>
      </c>
      <c r="C125" s="49" t="s">
        <v>265</v>
      </c>
      <c r="D125" s="47" t="s">
        <v>265</v>
      </c>
      <c r="E125" s="18" t="s">
        <v>254</v>
      </c>
      <c r="F125" s="18" t="s">
        <v>61</v>
      </c>
      <c r="G125" s="18" t="s">
        <v>62</v>
      </c>
      <c r="H125" s="18" t="s">
        <v>56</v>
      </c>
      <c r="I125" s="18" t="s">
        <v>757</v>
      </c>
      <c r="J125" s="18" t="s">
        <v>686</v>
      </c>
      <c r="K125" s="16"/>
    </row>
    <row r="126" spans="1:11" x14ac:dyDescent="0.2">
      <c r="A126" s="40" t="s">
        <v>267</v>
      </c>
      <c r="B126" s="41" t="s">
        <v>238</v>
      </c>
      <c r="C126" s="41" t="s">
        <v>265</v>
      </c>
      <c r="D126" s="42" t="s">
        <v>268</v>
      </c>
      <c r="E126" s="18" t="s">
        <v>256</v>
      </c>
      <c r="F126" s="18" t="s">
        <v>61</v>
      </c>
      <c r="G126" s="18" t="s">
        <v>62</v>
      </c>
      <c r="H126" s="18" t="s">
        <v>56</v>
      </c>
      <c r="I126" s="18" t="s">
        <v>758</v>
      </c>
      <c r="J126" s="18" t="s">
        <v>686</v>
      </c>
      <c r="K126" s="16"/>
    </row>
    <row r="127" spans="1:11" x14ac:dyDescent="0.2">
      <c r="A127" s="40" t="s">
        <v>269</v>
      </c>
      <c r="B127" s="41" t="s">
        <v>238</v>
      </c>
      <c r="C127" s="41" t="s">
        <v>270</v>
      </c>
      <c r="D127" s="42" t="s">
        <v>270</v>
      </c>
      <c r="E127" s="18" t="s">
        <v>259</v>
      </c>
      <c r="F127" s="18" t="s">
        <v>61</v>
      </c>
      <c r="G127" s="18" t="s">
        <v>62</v>
      </c>
      <c r="H127" s="18" t="s">
        <v>56</v>
      </c>
      <c r="I127" s="18" t="s">
        <v>759</v>
      </c>
      <c r="J127" s="18" t="s">
        <v>686</v>
      </c>
      <c r="K127" s="16"/>
    </row>
    <row r="128" spans="1:11" x14ac:dyDescent="0.2">
      <c r="A128" s="40" t="s">
        <v>272</v>
      </c>
      <c r="B128" s="41" t="s">
        <v>238</v>
      </c>
      <c r="C128" s="41" t="s">
        <v>273</v>
      </c>
      <c r="D128" s="42" t="s">
        <v>273</v>
      </c>
      <c r="E128" s="18" t="s">
        <v>259</v>
      </c>
      <c r="F128" s="18" t="s">
        <v>61</v>
      </c>
      <c r="G128" s="18" t="s">
        <v>62</v>
      </c>
      <c r="H128" s="18" t="s">
        <v>56</v>
      </c>
      <c r="I128" s="18" t="s">
        <v>759</v>
      </c>
      <c r="J128" s="18" t="s">
        <v>692</v>
      </c>
      <c r="K128" s="16"/>
    </row>
    <row r="129" spans="1:11" x14ac:dyDescent="0.2">
      <c r="A129" s="40" t="s">
        <v>1083</v>
      </c>
      <c r="B129" s="41" t="s">
        <v>238</v>
      </c>
      <c r="C129" s="41" t="s">
        <v>1084</v>
      </c>
      <c r="D129" s="42" t="s">
        <v>1084</v>
      </c>
      <c r="E129" s="18" t="s">
        <v>259</v>
      </c>
      <c r="F129" s="18" t="s">
        <v>61</v>
      </c>
      <c r="G129" s="18" t="s">
        <v>62</v>
      </c>
      <c r="H129" s="18" t="s">
        <v>56</v>
      </c>
      <c r="I129" s="18" t="s">
        <v>761</v>
      </c>
      <c r="J129" s="18" t="s">
        <v>686</v>
      </c>
      <c r="K129" s="16"/>
    </row>
    <row r="130" spans="1:11" x14ac:dyDescent="0.2">
      <c r="A130" s="40" t="s">
        <v>1085</v>
      </c>
      <c r="B130" s="41" t="s">
        <v>238</v>
      </c>
      <c r="C130" s="41" t="s">
        <v>1084</v>
      </c>
      <c r="D130" s="42" t="s">
        <v>946</v>
      </c>
      <c r="E130" s="18" t="s">
        <v>266</v>
      </c>
      <c r="F130" s="18" t="s">
        <v>61</v>
      </c>
      <c r="G130" s="18" t="s">
        <v>62</v>
      </c>
      <c r="H130" s="18" t="s">
        <v>56</v>
      </c>
      <c r="I130" s="18" t="s">
        <v>761</v>
      </c>
      <c r="J130" s="18" t="s">
        <v>692</v>
      </c>
      <c r="K130" s="16"/>
    </row>
    <row r="131" spans="1:11" x14ac:dyDescent="0.2">
      <c r="A131" s="40" t="s">
        <v>1086</v>
      </c>
      <c r="B131" s="41" t="s">
        <v>238</v>
      </c>
      <c r="C131" s="41" t="s">
        <v>1084</v>
      </c>
      <c r="D131" s="42" t="s">
        <v>1087</v>
      </c>
      <c r="E131" s="18" t="s">
        <v>266</v>
      </c>
      <c r="F131" s="18" t="s">
        <v>61</v>
      </c>
      <c r="G131" s="18" t="s">
        <v>62</v>
      </c>
      <c r="H131" s="18" t="s">
        <v>56</v>
      </c>
      <c r="I131" s="18" t="s">
        <v>762</v>
      </c>
      <c r="J131" s="18" t="s">
        <v>686</v>
      </c>
      <c r="K131" s="16"/>
    </row>
    <row r="132" spans="1:11" x14ac:dyDescent="0.2">
      <c r="A132" s="40" t="s">
        <v>1088</v>
      </c>
      <c r="B132" s="41" t="s">
        <v>238</v>
      </c>
      <c r="C132" s="41" t="s">
        <v>1089</v>
      </c>
      <c r="D132" s="42" t="s">
        <v>1089</v>
      </c>
      <c r="E132" s="18" t="s">
        <v>271</v>
      </c>
      <c r="F132" s="18" t="s">
        <v>61</v>
      </c>
      <c r="G132" s="18" t="s">
        <v>62</v>
      </c>
      <c r="H132" s="18" t="s">
        <v>56</v>
      </c>
      <c r="I132" s="18" t="s">
        <v>763</v>
      </c>
      <c r="J132" s="18" t="s">
        <v>686</v>
      </c>
      <c r="K132" s="16"/>
    </row>
    <row r="133" spans="1:11" x14ac:dyDescent="0.2">
      <c r="A133" s="40" t="s">
        <v>1090</v>
      </c>
      <c r="B133" s="41" t="s">
        <v>238</v>
      </c>
      <c r="C133" s="41" t="s">
        <v>1089</v>
      </c>
      <c r="D133" s="42" t="s">
        <v>1091</v>
      </c>
      <c r="E133" s="18" t="s">
        <v>274</v>
      </c>
      <c r="F133" s="18" t="s">
        <v>61</v>
      </c>
      <c r="G133" s="18" t="s">
        <v>62</v>
      </c>
      <c r="H133" s="18" t="s">
        <v>56</v>
      </c>
      <c r="I133" s="18" t="s">
        <v>764</v>
      </c>
      <c r="J133" s="18" t="s">
        <v>686</v>
      </c>
      <c r="K133" s="16"/>
    </row>
    <row r="134" spans="1:11" x14ac:dyDescent="0.2">
      <c r="A134" s="40" t="s">
        <v>1092</v>
      </c>
      <c r="B134" s="41" t="s">
        <v>238</v>
      </c>
      <c r="C134" s="41" t="s">
        <v>1093</v>
      </c>
      <c r="D134" s="42" t="s">
        <v>1093</v>
      </c>
      <c r="E134" s="18" t="s">
        <v>275</v>
      </c>
      <c r="F134" s="18" t="s">
        <v>61</v>
      </c>
      <c r="G134" s="18" t="s">
        <v>62</v>
      </c>
      <c r="H134" s="18" t="s">
        <v>56</v>
      </c>
      <c r="I134" s="18" t="s">
        <v>764</v>
      </c>
      <c r="J134" s="18" t="s">
        <v>686</v>
      </c>
      <c r="K134" s="16"/>
    </row>
    <row r="135" spans="1:11" x14ac:dyDescent="0.2">
      <c r="A135" s="40" t="s">
        <v>1094</v>
      </c>
      <c r="B135" s="41" t="s">
        <v>238</v>
      </c>
      <c r="C135" s="41" t="s">
        <v>1093</v>
      </c>
      <c r="D135" s="42" t="s">
        <v>1091</v>
      </c>
      <c r="E135" s="18" t="s">
        <v>275</v>
      </c>
      <c r="F135" s="18" t="s">
        <v>61</v>
      </c>
      <c r="G135" s="18" t="s">
        <v>62</v>
      </c>
      <c r="H135" s="18" t="s">
        <v>56</v>
      </c>
      <c r="I135" s="18" t="s">
        <v>765</v>
      </c>
      <c r="J135" s="18" t="s">
        <v>686</v>
      </c>
      <c r="K135" s="16"/>
    </row>
    <row r="136" spans="1:11" x14ac:dyDescent="0.2">
      <c r="A136" s="44" t="s">
        <v>1095</v>
      </c>
      <c r="B136" s="45" t="s">
        <v>238</v>
      </c>
      <c r="C136" s="45" t="s">
        <v>1096</v>
      </c>
      <c r="D136" s="46" t="s">
        <v>1097</v>
      </c>
      <c r="E136" s="18" t="s">
        <v>279</v>
      </c>
      <c r="F136" s="18" t="s">
        <v>61</v>
      </c>
      <c r="G136" s="18" t="s">
        <v>62</v>
      </c>
      <c r="H136" s="18" t="s">
        <v>56</v>
      </c>
      <c r="I136" s="18" t="s">
        <v>766</v>
      </c>
      <c r="J136" s="18" t="s">
        <v>686</v>
      </c>
      <c r="K136" s="16"/>
    </row>
    <row r="137" spans="1:11" x14ac:dyDescent="0.2">
      <c r="A137" s="44" t="s">
        <v>1098</v>
      </c>
      <c r="B137" s="45" t="s">
        <v>238</v>
      </c>
      <c r="C137" s="45" t="s">
        <v>1096</v>
      </c>
      <c r="D137" s="46" t="s">
        <v>1091</v>
      </c>
      <c r="E137" s="18" t="s">
        <v>281</v>
      </c>
      <c r="F137" s="18" t="s">
        <v>61</v>
      </c>
      <c r="G137" s="18" t="s">
        <v>62</v>
      </c>
      <c r="H137" s="18" t="s">
        <v>56</v>
      </c>
      <c r="I137" s="18" t="s">
        <v>766</v>
      </c>
      <c r="J137" s="18" t="s">
        <v>686</v>
      </c>
      <c r="K137" s="16"/>
    </row>
    <row r="138" spans="1:11" x14ac:dyDescent="0.2">
      <c r="A138" s="44" t="s">
        <v>1099</v>
      </c>
      <c r="B138" s="45" t="s">
        <v>238</v>
      </c>
      <c r="C138" s="45" t="s">
        <v>1100</v>
      </c>
      <c r="D138" s="46" t="s">
        <v>1097</v>
      </c>
      <c r="E138" s="18" t="s">
        <v>281</v>
      </c>
      <c r="F138" s="18" t="s">
        <v>91</v>
      </c>
      <c r="G138" s="18" t="s">
        <v>62</v>
      </c>
      <c r="H138" s="18" t="s">
        <v>56</v>
      </c>
      <c r="I138" s="18" t="s">
        <v>767</v>
      </c>
      <c r="J138" s="18" t="s">
        <v>686</v>
      </c>
      <c r="K138" s="16"/>
    </row>
    <row r="139" spans="1:11" x14ac:dyDescent="0.2">
      <c r="A139" s="44" t="s">
        <v>1101</v>
      </c>
      <c r="B139" s="45" t="s">
        <v>238</v>
      </c>
      <c r="C139" s="45" t="s">
        <v>1100</v>
      </c>
      <c r="D139" s="46" t="s">
        <v>1091</v>
      </c>
      <c r="E139" s="18" t="s">
        <v>285</v>
      </c>
      <c r="F139" s="18" t="s">
        <v>304</v>
      </c>
      <c r="G139" s="18" t="s">
        <v>62</v>
      </c>
      <c r="H139" s="18" t="s">
        <v>56</v>
      </c>
      <c r="I139" s="18" t="s">
        <v>704</v>
      </c>
      <c r="J139" s="18" t="s">
        <v>692</v>
      </c>
      <c r="K139" s="16"/>
    </row>
    <row r="140" spans="1:11" x14ac:dyDescent="0.2">
      <c r="A140" s="44" t="s">
        <v>1102</v>
      </c>
      <c r="B140" s="45" t="s">
        <v>238</v>
      </c>
      <c r="C140" s="45" t="s">
        <v>1103</v>
      </c>
      <c r="D140" s="46" t="s">
        <v>1097</v>
      </c>
      <c r="E140" s="18" t="s">
        <v>288</v>
      </c>
      <c r="F140" s="18" t="s">
        <v>304</v>
      </c>
      <c r="G140" s="18" t="s">
        <v>62</v>
      </c>
      <c r="H140" s="18" t="s">
        <v>56</v>
      </c>
      <c r="I140" s="18" t="s">
        <v>704</v>
      </c>
      <c r="J140" s="18" t="s">
        <v>692</v>
      </c>
      <c r="K140" s="16"/>
    </row>
    <row r="141" spans="1:11" x14ac:dyDescent="0.2">
      <c r="A141" s="44" t="s">
        <v>1104</v>
      </c>
      <c r="B141" s="45" t="s">
        <v>238</v>
      </c>
      <c r="C141" s="45" t="s">
        <v>1103</v>
      </c>
      <c r="D141" s="46" t="s">
        <v>1091</v>
      </c>
      <c r="E141" s="18" t="s">
        <v>288</v>
      </c>
      <c r="F141" s="18" t="s">
        <v>304</v>
      </c>
      <c r="G141" s="18" t="s">
        <v>62</v>
      </c>
      <c r="H141" s="18" t="s">
        <v>56</v>
      </c>
      <c r="I141" s="18" t="s">
        <v>704</v>
      </c>
      <c r="J141" s="18" t="s">
        <v>692</v>
      </c>
      <c r="K141" s="16"/>
    </row>
    <row r="142" spans="1:11" x14ac:dyDescent="0.2">
      <c r="A142" s="44" t="s">
        <v>1105</v>
      </c>
      <c r="B142" s="45" t="s">
        <v>238</v>
      </c>
      <c r="C142" s="45" t="s">
        <v>1106</v>
      </c>
      <c r="D142" s="46" t="s">
        <v>1097</v>
      </c>
      <c r="E142" s="18" t="s">
        <v>291</v>
      </c>
      <c r="F142" s="18" t="s">
        <v>304</v>
      </c>
      <c r="G142" s="18" t="s">
        <v>62</v>
      </c>
      <c r="H142" s="18" t="s">
        <v>56</v>
      </c>
      <c r="I142" s="18" t="s">
        <v>704</v>
      </c>
      <c r="J142" s="18" t="s">
        <v>692</v>
      </c>
      <c r="K142" s="16"/>
    </row>
    <row r="143" spans="1:11" x14ac:dyDescent="0.2">
      <c r="A143" s="44" t="s">
        <v>1107</v>
      </c>
      <c r="B143" s="45" t="s">
        <v>238</v>
      </c>
      <c r="C143" s="45" t="s">
        <v>1106</v>
      </c>
      <c r="D143" s="46" t="s">
        <v>1091</v>
      </c>
      <c r="E143" s="18" t="s">
        <v>294</v>
      </c>
      <c r="F143" s="18" t="s">
        <v>304</v>
      </c>
      <c r="G143" s="18" t="s">
        <v>62</v>
      </c>
      <c r="H143" s="18" t="s">
        <v>56</v>
      </c>
      <c r="I143" s="18" t="s">
        <v>919</v>
      </c>
      <c r="J143" s="18" t="s">
        <v>686</v>
      </c>
      <c r="K143" s="16"/>
    </row>
    <row r="144" spans="1:11" x14ac:dyDescent="0.2">
      <c r="A144" s="44" t="s">
        <v>1108</v>
      </c>
      <c r="B144" s="45" t="s">
        <v>238</v>
      </c>
      <c r="C144" s="45" t="s">
        <v>1109</v>
      </c>
      <c r="D144" s="46" t="s">
        <v>1097</v>
      </c>
      <c r="E144" s="18" t="s">
        <v>294</v>
      </c>
      <c r="F144" s="18" t="s">
        <v>304</v>
      </c>
      <c r="G144" s="18" t="s">
        <v>62</v>
      </c>
      <c r="H144" s="18" t="s">
        <v>56</v>
      </c>
      <c r="I144" s="18" t="s">
        <v>704</v>
      </c>
      <c r="J144" s="18" t="s">
        <v>692</v>
      </c>
      <c r="K144" s="16"/>
    </row>
    <row r="145" spans="1:11" x14ac:dyDescent="0.2">
      <c r="A145" s="44" t="s">
        <v>1110</v>
      </c>
      <c r="B145" s="45" t="s">
        <v>238</v>
      </c>
      <c r="C145" s="45" t="s">
        <v>1109</v>
      </c>
      <c r="D145" s="46" t="s">
        <v>1091</v>
      </c>
      <c r="E145" s="18" t="s">
        <v>299</v>
      </c>
      <c r="F145" s="18" t="s">
        <v>304</v>
      </c>
      <c r="G145" s="18" t="s">
        <v>62</v>
      </c>
      <c r="H145" s="18" t="s">
        <v>56</v>
      </c>
      <c r="I145" s="18" t="s">
        <v>704</v>
      </c>
      <c r="J145" s="18" t="s">
        <v>692</v>
      </c>
      <c r="K145" s="16"/>
    </row>
    <row r="146" spans="1:11" x14ac:dyDescent="0.2">
      <c r="A146" s="40" t="s">
        <v>277</v>
      </c>
      <c r="B146" s="41" t="s">
        <v>278</v>
      </c>
      <c r="C146" s="41" t="s">
        <v>760</v>
      </c>
      <c r="D146" s="42" t="s">
        <v>760</v>
      </c>
      <c r="E146" s="18" t="str">
        <f>+UPPER(D146)</f>
        <v>SECRETARÍA Y ADMINISTRACIÓN GENERAL MIN. DE JUSTICIA</v>
      </c>
      <c r="F146" s="18" t="s">
        <v>304</v>
      </c>
      <c r="G146" s="18" t="s">
        <v>62</v>
      </c>
      <c r="H146" s="18" t="s">
        <v>56</v>
      </c>
      <c r="I146" s="18" t="s">
        <v>704</v>
      </c>
      <c r="J146" s="18" t="s">
        <v>692</v>
      </c>
      <c r="K146" s="16"/>
    </row>
    <row r="147" spans="1:11" x14ac:dyDescent="0.2">
      <c r="A147" s="40" t="s">
        <v>280</v>
      </c>
      <c r="B147" s="41" t="s">
        <v>278</v>
      </c>
      <c r="C147" s="41" t="s">
        <v>760</v>
      </c>
      <c r="D147" s="42" t="s">
        <v>1111</v>
      </c>
      <c r="E147" s="18" t="str">
        <f t="shared" ref="E147:E153" si="0">+UPPER(D147)</f>
        <v>PROGRAMA DE CONCESIONES MINISTERIO DE JUSTICIA</v>
      </c>
      <c r="F147" s="18" t="s">
        <v>304</v>
      </c>
      <c r="G147" s="18" t="s">
        <v>62</v>
      </c>
      <c r="H147" s="18" t="s">
        <v>56</v>
      </c>
      <c r="I147" s="18" t="s">
        <v>768</v>
      </c>
      <c r="J147" s="18" t="s">
        <v>686</v>
      </c>
      <c r="K147" s="16"/>
    </row>
    <row r="148" spans="1:11" x14ac:dyDescent="0.2">
      <c r="A148" s="40" t="s">
        <v>282</v>
      </c>
      <c r="B148" s="41" t="s">
        <v>278</v>
      </c>
      <c r="C148" s="41" t="s">
        <v>918</v>
      </c>
      <c r="D148" s="42" t="s">
        <v>918</v>
      </c>
      <c r="E148" s="18" t="str">
        <f t="shared" si="0"/>
        <v>SERVICIO DE REGISTRO CIVIL E IDENTIFICACIÓN</v>
      </c>
      <c r="F148" s="18" t="s">
        <v>304</v>
      </c>
      <c r="G148" s="18" t="s">
        <v>62</v>
      </c>
      <c r="H148" s="18" t="s">
        <v>56</v>
      </c>
      <c r="I148" s="18" t="s">
        <v>769</v>
      </c>
      <c r="J148" s="18" t="s">
        <v>686</v>
      </c>
      <c r="K148" s="16"/>
    </row>
    <row r="149" spans="1:11" x14ac:dyDescent="0.2">
      <c r="A149" s="40" t="s">
        <v>283</v>
      </c>
      <c r="B149" s="41" t="s">
        <v>278</v>
      </c>
      <c r="C149" s="41" t="s">
        <v>284</v>
      </c>
      <c r="D149" s="42" t="s">
        <v>284</v>
      </c>
      <c r="E149" s="18" t="str">
        <f t="shared" si="0"/>
        <v>SERVICIO MÉDICO LEGAL</v>
      </c>
      <c r="F149" s="18" t="s">
        <v>304</v>
      </c>
      <c r="G149" s="18" t="s">
        <v>62</v>
      </c>
      <c r="H149" s="18" t="s">
        <v>56</v>
      </c>
      <c r="I149" s="18" t="s">
        <v>770</v>
      </c>
      <c r="J149" s="18" t="s">
        <v>686</v>
      </c>
      <c r="K149" s="16"/>
    </row>
    <row r="150" spans="1:11" x14ac:dyDescent="0.2">
      <c r="A150" s="40" t="s">
        <v>286</v>
      </c>
      <c r="B150" s="41" t="s">
        <v>278</v>
      </c>
      <c r="C150" s="41" t="s">
        <v>287</v>
      </c>
      <c r="D150" s="42" t="s">
        <v>287</v>
      </c>
      <c r="E150" s="18" t="str">
        <f t="shared" si="0"/>
        <v>GENDARMERÍA DE CHILE</v>
      </c>
      <c r="F150" s="18" t="s">
        <v>304</v>
      </c>
      <c r="G150" s="18" t="s">
        <v>62</v>
      </c>
      <c r="H150" s="18" t="s">
        <v>56</v>
      </c>
      <c r="I150" s="18" t="s">
        <v>771</v>
      </c>
      <c r="J150" s="18" t="s">
        <v>686</v>
      </c>
      <c r="K150" s="16"/>
    </row>
    <row r="151" spans="1:11" x14ac:dyDescent="0.2">
      <c r="A151" s="40" t="s">
        <v>289</v>
      </c>
      <c r="B151" s="41" t="s">
        <v>278</v>
      </c>
      <c r="C151" s="41" t="s">
        <v>287</v>
      </c>
      <c r="D151" s="42" t="s">
        <v>290</v>
      </c>
      <c r="E151" s="18" t="str">
        <f t="shared" si="0"/>
        <v>PROGRAMAS DE REHABILITACIÓN Y REINSERCIÓN SOCIAL</v>
      </c>
      <c r="F151" s="18" t="s">
        <v>304</v>
      </c>
      <c r="G151" s="18" t="s">
        <v>62</v>
      </c>
      <c r="H151" s="18" t="s">
        <v>56</v>
      </c>
      <c r="I151" s="18" t="s">
        <v>772</v>
      </c>
      <c r="J151" s="18" t="s">
        <v>686</v>
      </c>
      <c r="K151" s="16"/>
    </row>
    <row r="152" spans="1:11" x14ac:dyDescent="0.2">
      <c r="A152" s="40" t="s">
        <v>1001</v>
      </c>
      <c r="B152" s="41" t="s">
        <v>278</v>
      </c>
      <c r="C152" s="41" t="s">
        <v>1002</v>
      </c>
      <c r="D152" s="42" t="s">
        <v>1002</v>
      </c>
      <c r="E152" s="18" t="str">
        <f t="shared" si="0"/>
        <v>SUBSECRETARÍA DE DERECHOS HUMANOS</v>
      </c>
      <c r="F152" s="18" t="s">
        <v>61</v>
      </c>
      <c r="G152" s="18" t="s">
        <v>62</v>
      </c>
      <c r="H152" s="18" t="s">
        <v>56</v>
      </c>
      <c r="I152" s="18" t="s">
        <v>773</v>
      </c>
      <c r="J152" s="18" t="s">
        <v>686</v>
      </c>
      <c r="K152" s="16"/>
    </row>
    <row r="153" spans="1:11" x14ac:dyDescent="0.2">
      <c r="A153" s="40" t="s">
        <v>292</v>
      </c>
      <c r="B153" s="41" t="s">
        <v>278</v>
      </c>
      <c r="C153" s="41" t="s">
        <v>293</v>
      </c>
      <c r="D153" s="42" t="s">
        <v>293</v>
      </c>
      <c r="E153" s="18" t="str">
        <f t="shared" si="0"/>
        <v>SERVICIO NACIONAL DE MENORES</v>
      </c>
      <c r="F153" s="18" t="s">
        <v>61</v>
      </c>
      <c r="G153" s="18" t="s">
        <v>62</v>
      </c>
      <c r="H153" s="18" t="s">
        <v>56</v>
      </c>
      <c r="I153" s="18" t="s">
        <v>774</v>
      </c>
      <c r="J153" s="18" t="s">
        <v>686</v>
      </c>
      <c r="K153" s="16"/>
    </row>
    <row r="154" spans="1:11" x14ac:dyDescent="0.2">
      <c r="A154" s="40" t="s">
        <v>295</v>
      </c>
      <c r="B154" s="41" t="s">
        <v>278</v>
      </c>
      <c r="C154" s="41" t="s">
        <v>293</v>
      </c>
      <c r="D154" s="42" t="s">
        <v>296</v>
      </c>
      <c r="E154" s="18" t="s">
        <v>303</v>
      </c>
      <c r="F154" s="18" t="s">
        <v>304</v>
      </c>
      <c r="G154" s="18" t="s">
        <v>62</v>
      </c>
      <c r="H154" s="18" t="s">
        <v>56</v>
      </c>
      <c r="I154" s="18" t="s">
        <v>704</v>
      </c>
      <c r="J154" s="18" t="s">
        <v>692</v>
      </c>
      <c r="K154" s="16"/>
    </row>
    <row r="155" spans="1:11" x14ac:dyDescent="0.2">
      <c r="A155" s="40" t="s">
        <v>297</v>
      </c>
      <c r="B155" s="41" t="s">
        <v>278</v>
      </c>
      <c r="C155" s="41" t="s">
        <v>298</v>
      </c>
      <c r="D155" s="42" t="s">
        <v>298</v>
      </c>
      <c r="E155" s="18" t="s">
        <v>323</v>
      </c>
      <c r="F155" s="18" t="s">
        <v>61</v>
      </c>
      <c r="G155" s="18" t="s">
        <v>62</v>
      </c>
      <c r="H155" s="18" t="s">
        <v>56</v>
      </c>
      <c r="I155" s="18" t="s">
        <v>776</v>
      </c>
      <c r="J155" s="18" t="s">
        <v>686</v>
      </c>
      <c r="K155" s="16"/>
    </row>
    <row r="156" spans="1:11" x14ac:dyDescent="0.2">
      <c r="A156" s="40" t="s">
        <v>300</v>
      </c>
      <c r="B156" s="41" t="s">
        <v>301</v>
      </c>
      <c r="C156" s="41" t="s">
        <v>302</v>
      </c>
      <c r="D156" s="42" t="s">
        <v>302</v>
      </c>
      <c r="E156" s="18" t="s">
        <v>326</v>
      </c>
      <c r="F156" s="18" t="s">
        <v>61</v>
      </c>
      <c r="G156" s="18" t="s">
        <v>62</v>
      </c>
      <c r="H156" s="18" t="s">
        <v>56</v>
      </c>
      <c r="I156" s="18" t="s">
        <v>777</v>
      </c>
      <c r="J156" s="18" t="s">
        <v>686</v>
      </c>
      <c r="K156" s="16"/>
    </row>
    <row r="157" spans="1:11" x14ac:dyDescent="0.2">
      <c r="A157" s="40" t="s">
        <v>305</v>
      </c>
      <c r="B157" s="41" t="s">
        <v>301</v>
      </c>
      <c r="C157" s="52" t="s">
        <v>949</v>
      </c>
      <c r="D157" s="53" t="s">
        <v>949</v>
      </c>
      <c r="E157" s="18" t="s">
        <v>329</v>
      </c>
      <c r="F157" s="18" t="s">
        <v>61</v>
      </c>
      <c r="G157" s="18" t="s">
        <v>62</v>
      </c>
      <c r="H157" s="18" t="s">
        <v>56</v>
      </c>
      <c r="I157" s="18" t="s">
        <v>778</v>
      </c>
      <c r="J157" s="18" t="s">
        <v>686</v>
      </c>
      <c r="K157" s="16"/>
    </row>
    <row r="158" spans="1:11" x14ac:dyDescent="0.2">
      <c r="A158" s="40" t="s">
        <v>306</v>
      </c>
      <c r="B158" s="41" t="s">
        <v>301</v>
      </c>
      <c r="C158" s="52" t="s">
        <v>950</v>
      </c>
      <c r="D158" s="53" t="s">
        <v>950</v>
      </c>
      <c r="E158" s="18" t="s">
        <v>332</v>
      </c>
      <c r="F158" s="18" t="s">
        <v>61</v>
      </c>
      <c r="G158" s="18" t="s">
        <v>62</v>
      </c>
      <c r="H158" s="18" t="s">
        <v>56</v>
      </c>
      <c r="I158" s="18" t="s">
        <v>779</v>
      </c>
      <c r="J158" s="18" t="s">
        <v>686</v>
      </c>
      <c r="K158" s="16"/>
    </row>
    <row r="159" spans="1:11" x14ac:dyDescent="0.2">
      <c r="A159" s="40" t="s">
        <v>307</v>
      </c>
      <c r="B159" s="41" t="s">
        <v>301</v>
      </c>
      <c r="C159" s="41" t="s">
        <v>308</v>
      </c>
      <c r="D159" s="42" t="s">
        <v>308</v>
      </c>
      <c r="E159" s="18" t="s">
        <v>335</v>
      </c>
      <c r="F159" s="18" t="s">
        <v>61</v>
      </c>
      <c r="G159" s="18" t="s">
        <v>62</v>
      </c>
      <c r="H159" s="18" t="s">
        <v>56</v>
      </c>
      <c r="I159" s="18" t="s">
        <v>780</v>
      </c>
      <c r="J159" s="18" t="s">
        <v>686</v>
      </c>
      <c r="K159" s="16"/>
    </row>
    <row r="160" spans="1:11" x14ac:dyDescent="0.2">
      <c r="A160" s="40" t="s">
        <v>309</v>
      </c>
      <c r="B160" s="41" t="s">
        <v>301</v>
      </c>
      <c r="C160" s="41" t="s">
        <v>310</v>
      </c>
      <c r="D160" s="42" t="s">
        <v>310</v>
      </c>
      <c r="E160" s="18" t="s">
        <v>335</v>
      </c>
      <c r="F160" s="18" t="s">
        <v>61</v>
      </c>
      <c r="G160" s="18" t="s">
        <v>62</v>
      </c>
      <c r="H160" s="18" t="s">
        <v>56</v>
      </c>
      <c r="I160" s="18" t="s">
        <v>781</v>
      </c>
      <c r="J160" s="18" t="s">
        <v>686</v>
      </c>
      <c r="K160" s="16"/>
    </row>
    <row r="161" spans="1:11" x14ac:dyDescent="0.2">
      <c r="A161" s="40" t="s">
        <v>311</v>
      </c>
      <c r="B161" s="41" t="s">
        <v>301</v>
      </c>
      <c r="C161" s="41" t="s">
        <v>312</v>
      </c>
      <c r="D161" s="42" t="s">
        <v>312</v>
      </c>
      <c r="E161" s="18" t="str">
        <f t="shared" ref="E161" si="1">+UPPER(D161)</f>
        <v>DIRECCIÓN DE SANIDAD</v>
      </c>
      <c r="F161" s="18" t="s">
        <v>61</v>
      </c>
      <c r="G161" s="18" t="s">
        <v>62</v>
      </c>
      <c r="H161" s="18" t="s">
        <v>56</v>
      </c>
      <c r="I161" s="18" t="s">
        <v>782</v>
      </c>
      <c r="J161" s="18" t="s">
        <v>686</v>
      </c>
      <c r="K161" s="16"/>
    </row>
    <row r="162" spans="1:11" x14ac:dyDescent="0.2">
      <c r="A162" s="40" t="s">
        <v>313</v>
      </c>
      <c r="B162" s="41" t="s">
        <v>301</v>
      </c>
      <c r="C162" s="41" t="s">
        <v>314</v>
      </c>
      <c r="D162" s="42" t="s">
        <v>314</v>
      </c>
      <c r="E162" s="18" t="s">
        <v>93</v>
      </c>
      <c r="F162" s="18" t="s">
        <v>61</v>
      </c>
      <c r="G162" s="18" t="s">
        <v>62</v>
      </c>
      <c r="H162" s="18" t="s">
        <v>56</v>
      </c>
      <c r="I162" s="18" t="s">
        <v>783</v>
      </c>
      <c r="J162" s="18" t="s">
        <v>686</v>
      </c>
      <c r="K162" s="16"/>
    </row>
    <row r="163" spans="1:11" x14ac:dyDescent="0.2">
      <c r="A163" s="40" t="s">
        <v>315</v>
      </c>
      <c r="B163" s="41" t="s">
        <v>301</v>
      </c>
      <c r="C163" s="41" t="s">
        <v>316</v>
      </c>
      <c r="D163" s="42" t="s">
        <v>316</v>
      </c>
      <c r="E163" s="18" t="s">
        <v>342</v>
      </c>
      <c r="F163" s="18" t="s">
        <v>61</v>
      </c>
      <c r="G163" s="18" t="s">
        <v>62</v>
      </c>
      <c r="H163" s="18" t="s">
        <v>56</v>
      </c>
      <c r="I163" s="18" t="s">
        <v>784</v>
      </c>
      <c r="J163" s="18" t="s">
        <v>686</v>
      </c>
      <c r="K163" s="16"/>
    </row>
    <row r="164" spans="1:11" x14ac:dyDescent="0.2">
      <c r="A164" s="40" t="s">
        <v>319</v>
      </c>
      <c r="B164" s="41" t="s">
        <v>301</v>
      </c>
      <c r="C164" s="41" t="s">
        <v>320</v>
      </c>
      <c r="D164" s="42" t="s">
        <v>320</v>
      </c>
      <c r="E164" s="18" t="s">
        <v>342</v>
      </c>
      <c r="F164" s="18" t="s">
        <v>61</v>
      </c>
      <c r="G164" s="18" t="s">
        <v>62</v>
      </c>
      <c r="H164" s="18" t="s">
        <v>56</v>
      </c>
      <c r="I164" s="18" t="s">
        <v>785</v>
      </c>
      <c r="J164" s="18" t="s">
        <v>686</v>
      </c>
      <c r="K164" s="16"/>
    </row>
    <row r="165" spans="1:11" x14ac:dyDescent="0.2">
      <c r="A165" s="40" t="s">
        <v>321</v>
      </c>
      <c r="B165" s="41" t="s">
        <v>301</v>
      </c>
      <c r="C165" s="41" t="s">
        <v>322</v>
      </c>
      <c r="D165" s="42" t="s">
        <v>322</v>
      </c>
      <c r="E165" s="18" t="s">
        <v>342</v>
      </c>
      <c r="F165" s="18" t="s">
        <v>61</v>
      </c>
      <c r="G165" s="18" t="s">
        <v>62</v>
      </c>
      <c r="H165" s="18" t="s">
        <v>56</v>
      </c>
      <c r="I165" s="18" t="s">
        <v>786</v>
      </c>
      <c r="J165" s="18" t="s">
        <v>686</v>
      </c>
      <c r="K165" s="16"/>
    </row>
    <row r="166" spans="1:11" x14ac:dyDescent="0.2">
      <c r="A166" s="40" t="s">
        <v>324</v>
      </c>
      <c r="B166" s="41" t="s">
        <v>301</v>
      </c>
      <c r="C166" s="41" t="s">
        <v>325</v>
      </c>
      <c r="D166" s="42" t="s">
        <v>325</v>
      </c>
      <c r="E166" s="18" t="s">
        <v>29</v>
      </c>
      <c r="F166" s="18" t="s">
        <v>61</v>
      </c>
      <c r="G166" s="18" t="s">
        <v>62</v>
      </c>
      <c r="H166" s="18" t="s">
        <v>56</v>
      </c>
      <c r="I166" s="18" t="s">
        <v>787</v>
      </c>
      <c r="J166" s="18" t="s">
        <v>686</v>
      </c>
      <c r="K166" s="16"/>
    </row>
    <row r="167" spans="1:11" x14ac:dyDescent="0.2">
      <c r="A167" s="40" t="s">
        <v>327</v>
      </c>
      <c r="B167" s="41" t="s">
        <v>301</v>
      </c>
      <c r="C167" s="41" t="s">
        <v>328</v>
      </c>
      <c r="D167" s="42" t="s">
        <v>328</v>
      </c>
      <c r="E167" s="18" t="s">
        <v>30</v>
      </c>
      <c r="F167" s="18" t="s">
        <v>61</v>
      </c>
      <c r="G167" s="18" t="s">
        <v>62</v>
      </c>
      <c r="H167" s="18" t="s">
        <v>56</v>
      </c>
      <c r="I167" s="18" t="s">
        <v>788</v>
      </c>
      <c r="J167" s="18" t="s">
        <v>686</v>
      </c>
      <c r="K167" s="16"/>
    </row>
    <row r="168" spans="1:11" x14ac:dyDescent="0.2">
      <c r="A168" s="40" t="s">
        <v>330</v>
      </c>
      <c r="B168" s="41" t="s">
        <v>301</v>
      </c>
      <c r="C168" s="41" t="s">
        <v>331</v>
      </c>
      <c r="D168" s="42" t="s">
        <v>331</v>
      </c>
      <c r="E168" s="18" t="s">
        <v>42</v>
      </c>
      <c r="F168" s="18" t="s">
        <v>61</v>
      </c>
      <c r="G168" s="18" t="s">
        <v>62</v>
      </c>
      <c r="H168" s="18" t="s">
        <v>56</v>
      </c>
      <c r="I168" s="18" t="s">
        <v>789</v>
      </c>
      <c r="J168" s="18" t="s">
        <v>686</v>
      </c>
      <c r="K168" s="16"/>
    </row>
    <row r="169" spans="1:11" x14ac:dyDescent="0.2">
      <c r="A169" s="40" t="s">
        <v>333</v>
      </c>
      <c r="B169" s="41" t="s">
        <v>301</v>
      </c>
      <c r="C169" s="41" t="s">
        <v>334</v>
      </c>
      <c r="D169" s="42" t="s">
        <v>334</v>
      </c>
      <c r="E169" s="18" t="s">
        <v>44</v>
      </c>
      <c r="F169" s="18" t="s">
        <v>91</v>
      </c>
      <c r="G169" s="18" t="s">
        <v>62</v>
      </c>
      <c r="H169" s="18" t="s">
        <v>56</v>
      </c>
      <c r="I169" s="18" t="s">
        <v>790</v>
      </c>
      <c r="J169" s="18" t="s">
        <v>686</v>
      </c>
      <c r="K169" s="16"/>
    </row>
    <row r="170" spans="1:11" x14ac:dyDescent="0.2">
      <c r="A170" s="40" t="s">
        <v>336</v>
      </c>
      <c r="B170" s="41" t="s">
        <v>301</v>
      </c>
      <c r="C170" s="41" t="s">
        <v>337</v>
      </c>
      <c r="D170" s="42" t="s">
        <v>337</v>
      </c>
      <c r="E170" s="18" t="s">
        <v>354</v>
      </c>
      <c r="F170" s="18" t="s">
        <v>61</v>
      </c>
      <c r="G170" s="18" t="s">
        <v>62</v>
      </c>
      <c r="H170" s="18" t="s">
        <v>56</v>
      </c>
      <c r="I170" s="18" t="s">
        <v>791</v>
      </c>
      <c r="J170" s="18" t="s">
        <v>686</v>
      </c>
      <c r="K170" s="16"/>
    </row>
    <row r="171" spans="1:11" x14ac:dyDescent="0.2">
      <c r="A171" s="40" t="s">
        <v>338</v>
      </c>
      <c r="B171" s="41" t="s">
        <v>301</v>
      </c>
      <c r="C171" s="41" t="s">
        <v>339</v>
      </c>
      <c r="D171" s="42" t="s">
        <v>339</v>
      </c>
      <c r="E171" s="18" t="s">
        <v>28</v>
      </c>
      <c r="F171" s="18" t="s">
        <v>61</v>
      </c>
      <c r="G171" s="18" t="s">
        <v>62</v>
      </c>
      <c r="H171" s="18" t="s">
        <v>56</v>
      </c>
      <c r="I171" s="18" t="s">
        <v>791</v>
      </c>
      <c r="J171" s="18" t="s">
        <v>692</v>
      </c>
      <c r="K171" s="16"/>
    </row>
    <row r="172" spans="1:11" x14ac:dyDescent="0.2">
      <c r="A172" s="40" t="s">
        <v>47</v>
      </c>
      <c r="B172" s="41" t="s">
        <v>340</v>
      </c>
      <c r="C172" s="41" t="s">
        <v>775</v>
      </c>
      <c r="D172" s="42" t="s">
        <v>775</v>
      </c>
      <c r="E172" s="18" t="s">
        <v>46</v>
      </c>
      <c r="F172" s="18" t="s">
        <v>61</v>
      </c>
      <c r="G172" s="18" t="s">
        <v>62</v>
      </c>
      <c r="H172" s="18" t="s">
        <v>56</v>
      </c>
      <c r="I172" s="18" t="s">
        <v>792</v>
      </c>
      <c r="J172" s="18" t="s">
        <v>686</v>
      </c>
      <c r="K172" s="16"/>
    </row>
    <row r="173" spans="1:11" x14ac:dyDescent="0.2">
      <c r="A173" s="40" t="s">
        <v>341</v>
      </c>
      <c r="B173" s="41" t="s">
        <v>340</v>
      </c>
      <c r="C173" s="41" t="s">
        <v>677</v>
      </c>
      <c r="D173" s="42" t="s">
        <v>677</v>
      </c>
      <c r="E173" s="18" t="s">
        <v>48</v>
      </c>
      <c r="F173" s="18" t="s">
        <v>61</v>
      </c>
      <c r="G173" s="18" t="s">
        <v>62</v>
      </c>
      <c r="H173" s="18" t="s">
        <v>56</v>
      </c>
      <c r="I173" s="18" t="s">
        <v>794</v>
      </c>
      <c r="J173" s="18" t="s">
        <v>686</v>
      </c>
      <c r="K173" s="16"/>
    </row>
    <row r="174" spans="1:11" x14ac:dyDescent="0.2">
      <c r="A174" s="40" t="s">
        <v>343</v>
      </c>
      <c r="B174" s="41" t="s">
        <v>340</v>
      </c>
      <c r="C174" s="41" t="s">
        <v>344</v>
      </c>
      <c r="D174" s="42" t="s">
        <v>344</v>
      </c>
      <c r="E174" s="18" t="s">
        <v>24</v>
      </c>
      <c r="F174" s="18" t="s">
        <v>61</v>
      </c>
      <c r="G174" s="18" t="s">
        <v>62</v>
      </c>
      <c r="H174" s="18" t="s">
        <v>56</v>
      </c>
      <c r="I174" s="18" t="s">
        <v>795</v>
      </c>
      <c r="J174" s="18" t="s">
        <v>686</v>
      </c>
      <c r="K174" s="16"/>
    </row>
    <row r="175" spans="1:11" x14ac:dyDescent="0.2">
      <c r="A175" s="40" t="s">
        <v>345</v>
      </c>
      <c r="B175" s="41" t="s">
        <v>340</v>
      </c>
      <c r="C175" s="41" t="s">
        <v>678</v>
      </c>
      <c r="D175" s="42" t="s">
        <v>678</v>
      </c>
      <c r="E175" s="18" t="s">
        <v>41</v>
      </c>
      <c r="F175" s="18" t="s">
        <v>61</v>
      </c>
      <c r="G175" s="18" t="s">
        <v>62</v>
      </c>
      <c r="H175" s="18" t="s">
        <v>56</v>
      </c>
      <c r="I175" s="18" t="s">
        <v>795</v>
      </c>
      <c r="J175" s="18" t="s">
        <v>686</v>
      </c>
      <c r="K175" s="16"/>
    </row>
    <row r="176" spans="1:11" x14ac:dyDescent="0.2">
      <c r="A176" s="40" t="s">
        <v>346</v>
      </c>
      <c r="B176" s="41" t="s">
        <v>340</v>
      </c>
      <c r="C176" s="41" t="s">
        <v>347</v>
      </c>
      <c r="D176" s="42" t="s">
        <v>347</v>
      </c>
      <c r="E176" s="18" t="s">
        <v>26</v>
      </c>
      <c r="F176" s="18" t="s">
        <v>61</v>
      </c>
      <c r="G176" s="18" t="s">
        <v>62</v>
      </c>
      <c r="H176" s="18" t="s">
        <v>56</v>
      </c>
      <c r="I176" s="18" t="s">
        <v>795</v>
      </c>
      <c r="J176" s="18" t="s">
        <v>686</v>
      </c>
      <c r="K176" s="16"/>
    </row>
    <row r="177" spans="1:11" x14ac:dyDescent="0.2">
      <c r="A177" s="40" t="s">
        <v>348</v>
      </c>
      <c r="B177" s="41" t="s">
        <v>340</v>
      </c>
      <c r="C177" s="41" t="s">
        <v>349</v>
      </c>
      <c r="D177" s="42" t="s">
        <v>349</v>
      </c>
      <c r="E177" s="18" t="s">
        <v>5</v>
      </c>
      <c r="F177" s="18" t="s">
        <v>61</v>
      </c>
      <c r="G177" s="18" t="s">
        <v>62</v>
      </c>
      <c r="H177" s="18" t="s">
        <v>56</v>
      </c>
      <c r="I177" s="18" t="s">
        <v>795</v>
      </c>
      <c r="J177" s="18" t="s">
        <v>686</v>
      </c>
      <c r="K177" s="16"/>
    </row>
    <row r="178" spans="1:11" x14ac:dyDescent="0.2">
      <c r="A178" s="40" t="s">
        <v>350</v>
      </c>
      <c r="B178" s="41" t="s">
        <v>340</v>
      </c>
      <c r="C178" s="41" t="s">
        <v>351</v>
      </c>
      <c r="D178" s="42" t="s">
        <v>351</v>
      </c>
      <c r="E178" s="18" t="s">
        <v>5</v>
      </c>
      <c r="F178" s="18" t="s">
        <v>61</v>
      </c>
      <c r="G178" s="18" t="s">
        <v>62</v>
      </c>
      <c r="H178" s="18" t="s">
        <v>56</v>
      </c>
      <c r="I178" s="18" t="s">
        <v>795</v>
      </c>
      <c r="J178" s="18" t="s">
        <v>686</v>
      </c>
      <c r="K178" s="16"/>
    </row>
    <row r="179" spans="1:11" x14ac:dyDescent="0.2">
      <c r="A179" s="40" t="s">
        <v>43</v>
      </c>
      <c r="B179" s="41" t="s">
        <v>340</v>
      </c>
      <c r="C179" s="41" t="s">
        <v>352</v>
      </c>
      <c r="D179" s="42" t="s">
        <v>352</v>
      </c>
      <c r="E179" s="18" t="s">
        <v>371</v>
      </c>
      <c r="F179" s="18" t="s">
        <v>61</v>
      </c>
      <c r="G179" s="18" t="s">
        <v>62</v>
      </c>
      <c r="H179" s="18" t="s">
        <v>56</v>
      </c>
      <c r="I179" s="18" t="s">
        <v>795</v>
      </c>
      <c r="J179" s="18" t="s">
        <v>686</v>
      </c>
      <c r="K179" s="16"/>
    </row>
    <row r="180" spans="1:11" x14ac:dyDescent="0.2">
      <c r="A180" s="40" t="s">
        <v>45</v>
      </c>
      <c r="B180" s="41" t="s">
        <v>340</v>
      </c>
      <c r="C180" s="41" t="s">
        <v>353</v>
      </c>
      <c r="D180" s="42" t="s">
        <v>353</v>
      </c>
      <c r="E180" s="18" t="s">
        <v>6</v>
      </c>
      <c r="F180" s="18" t="s">
        <v>61</v>
      </c>
      <c r="G180" s="18" t="s">
        <v>62</v>
      </c>
      <c r="H180" s="18" t="s">
        <v>56</v>
      </c>
      <c r="I180" s="18" t="s">
        <v>795</v>
      </c>
      <c r="J180" s="18" t="s">
        <v>686</v>
      </c>
      <c r="K180" s="16"/>
    </row>
    <row r="181" spans="1:11" x14ac:dyDescent="0.2">
      <c r="A181" s="40" t="s">
        <v>27</v>
      </c>
      <c r="B181" s="41" t="s">
        <v>340</v>
      </c>
      <c r="C181" s="41" t="s">
        <v>355</v>
      </c>
      <c r="D181" s="42" t="s">
        <v>355</v>
      </c>
      <c r="E181" s="18" t="s">
        <v>375</v>
      </c>
      <c r="F181" s="18" t="s">
        <v>61</v>
      </c>
      <c r="G181" s="18" t="s">
        <v>62</v>
      </c>
      <c r="H181" s="18" t="s">
        <v>56</v>
      </c>
      <c r="I181" s="18" t="s">
        <v>796</v>
      </c>
      <c r="J181" s="18" t="s">
        <v>686</v>
      </c>
      <c r="K181" s="16"/>
    </row>
    <row r="182" spans="1:11" x14ac:dyDescent="0.2">
      <c r="A182" s="40" t="s">
        <v>356</v>
      </c>
      <c r="B182" s="41" t="s">
        <v>340</v>
      </c>
      <c r="C182" s="41" t="s">
        <v>357</v>
      </c>
      <c r="D182" s="42" t="s">
        <v>357</v>
      </c>
      <c r="E182" s="18" t="s">
        <v>375</v>
      </c>
      <c r="F182" s="18" t="s">
        <v>61</v>
      </c>
      <c r="G182" s="18" t="s">
        <v>62</v>
      </c>
      <c r="H182" s="18" t="s">
        <v>56</v>
      </c>
      <c r="I182" s="18" t="s">
        <v>796</v>
      </c>
      <c r="J182" s="18" t="s">
        <v>686</v>
      </c>
      <c r="K182" s="16"/>
    </row>
    <row r="183" spans="1:11" x14ac:dyDescent="0.2">
      <c r="A183" s="40" t="s">
        <v>358</v>
      </c>
      <c r="B183" s="41" t="s">
        <v>340</v>
      </c>
      <c r="C183" s="41" t="s">
        <v>359</v>
      </c>
      <c r="D183" s="42" t="s">
        <v>359</v>
      </c>
      <c r="E183" s="18" t="s">
        <v>375</v>
      </c>
      <c r="F183" s="18" t="s">
        <v>61</v>
      </c>
      <c r="G183" s="18" t="s">
        <v>62</v>
      </c>
      <c r="H183" s="18" t="s">
        <v>56</v>
      </c>
      <c r="I183" s="18" t="s">
        <v>796</v>
      </c>
      <c r="J183" s="18" t="s">
        <v>686</v>
      </c>
      <c r="K183" s="16"/>
    </row>
    <row r="184" spans="1:11" x14ac:dyDescent="0.2">
      <c r="A184" s="40" t="s">
        <v>360</v>
      </c>
      <c r="B184" s="41" t="s">
        <v>340</v>
      </c>
      <c r="C184" s="41" t="s">
        <v>361</v>
      </c>
      <c r="D184" s="42" t="s">
        <v>361</v>
      </c>
      <c r="E184" s="18" t="s">
        <v>375</v>
      </c>
      <c r="F184" s="18" t="s">
        <v>61</v>
      </c>
      <c r="G184" s="18" t="s">
        <v>62</v>
      </c>
      <c r="H184" s="18" t="s">
        <v>56</v>
      </c>
      <c r="I184" s="18" t="s">
        <v>796</v>
      </c>
      <c r="J184" s="18" t="s">
        <v>686</v>
      </c>
      <c r="K184" s="16"/>
    </row>
    <row r="185" spans="1:11" x14ac:dyDescent="0.2">
      <c r="A185" s="40" t="s">
        <v>40</v>
      </c>
      <c r="B185" s="41" t="s">
        <v>340</v>
      </c>
      <c r="C185" s="41" t="s">
        <v>362</v>
      </c>
      <c r="D185" s="42" t="s">
        <v>362</v>
      </c>
      <c r="E185" s="18" t="s">
        <v>375</v>
      </c>
      <c r="F185" s="18" t="s">
        <v>61</v>
      </c>
      <c r="G185" s="18" t="s">
        <v>62</v>
      </c>
      <c r="H185" s="18" t="s">
        <v>56</v>
      </c>
      <c r="I185" s="18" t="s">
        <v>796</v>
      </c>
      <c r="J185" s="18" t="s">
        <v>692</v>
      </c>
      <c r="K185" s="16"/>
    </row>
    <row r="186" spans="1:11" x14ac:dyDescent="0.2">
      <c r="A186" s="40" t="s">
        <v>25</v>
      </c>
      <c r="B186" s="41" t="s">
        <v>340</v>
      </c>
      <c r="C186" s="41" t="s">
        <v>363</v>
      </c>
      <c r="D186" s="42" t="s">
        <v>363</v>
      </c>
      <c r="E186" s="18" t="s">
        <v>375</v>
      </c>
      <c r="F186" s="18" t="s">
        <v>61</v>
      </c>
      <c r="G186" s="18" t="s">
        <v>62</v>
      </c>
      <c r="H186" s="18" t="s">
        <v>56</v>
      </c>
      <c r="I186" s="18" t="s">
        <v>797</v>
      </c>
      <c r="J186" s="18" t="s">
        <v>686</v>
      </c>
      <c r="K186" s="16"/>
    </row>
    <row r="187" spans="1:11" x14ac:dyDescent="0.2">
      <c r="A187" s="40" t="s">
        <v>364</v>
      </c>
      <c r="B187" s="41" t="s">
        <v>365</v>
      </c>
      <c r="C187" s="41" t="s">
        <v>366</v>
      </c>
      <c r="D187" s="42" t="s">
        <v>366</v>
      </c>
      <c r="E187" s="18" t="s">
        <v>375</v>
      </c>
      <c r="F187" s="18" t="s">
        <v>61</v>
      </c>
      <c r="G187" s="18" t="s">
        <v>62</v>
      </c>
      <c r="H187" s="18" t="s">
        <v>56</v>
      </c>
      <c r="I187" s="18" t="s">
        <v>798</v>
      </c>
      <c r="J187" s="18" t="s">
        <v>686</v>
      </c>
      <c r="K187" s="16"/>
    </row>
    <row r="188" spans="1:11" x14ac:dyDescent="0.2">
      <c r="A188" s="40" t="s">
        <v>367</v>
      </c>
      <c r="B188" s="41" t="s">
        <v>365</v>
      </c>
      <c r="C188" s="41" t="s">
        <v>366</v>
      </c>
      <c r="D188" s="42" t="s">
        <v>368</v>
      </c>
      <c r="E188" s="18" t="s">
        <v>7</v>
      </c>
      <c r="F188" s="18" t="s">
        <v>61</v>
      </c>
      <c r="G188" s="18" t="s">
        <v>62</v>
      </c>
      <c r="H188" s="18" t="s">
        <v>56</v>
      </c>
      <c r="I188" s="18" t="s">
        <v>799</v>
      </c>
      <c r="J188" s="18" t="s">
        <v>686</v>
      </c>
      <c r="K188" s="16"/>
    </row>
    <row r="189" spans="1:11" x14ac:dyDescent="0.2">
      <c r="A189" s="40" t="s">
        <v>369</v>
      </c>
      <c r="B189" s="41" t="s">
        <v>365</v>
      </c>
      <c r="C189" s="41" t="s">
        <v>370</v>
      </c>
      <c r="D189" s="42" t="s">
        <v>370</v>
      </c>
      <c r="E189" s="18" t="s">
        <v>7</v>
      </c>
      <c r="F189" s="18" t="s">
        <v>61</v>
      </c>
      <c r="G189" s="18" t="s">
        <v>62</v>
      </c>
      <c r="H189" s="18" t="s">
        <v>56</v>
      </c>
      <c r="I189" s="18" t="s">
        <v>799</v>
      </c>
      <c r="J189" s="18" t="s">
        <v>686</v>
      </c>
      <c r="K189" s="16"/>
    </row>
    <row r="190" spans="1:11" x14ac:dyDescent="0.2">
      <c r="A190" s="40" t="s">
        <v>372</v>
      </c>
      <c r="B190" s="41" t="s">
        <v>365</v>
      </c>
      <c r="C190" s="41" t="s">
        <v>793</v>
      </c>
      <c r="D190" s="42" t="s">
        <v>793</v>
      </c>
      <c r="E190" s="18" t="s">
        <v>7</v>
      </c>
      <c r="F190" s="18" t="s">
        <v>91</v>
      </c>
      <c r="G190" s="18" t="s">
        <v>62</v>
      </c>
      <c r="H190" s="18" t="s">
        <v>56</v>
      </c>
      <c r="I190" s="18" t="s">
        <v>800</v>
      </c>
      <c r="J190" s="18" t="s">
        <v>686</v>
      </c>
      <c r="K190" s="16"/>
    </row>
    <row r="191" spans="1:11" x14ac:dyDescent="0.2">
      <c r="A191" s="40" t="s">
        <v>373</v>
      </c>
      <c r="B191" s="41" t="s">
        <v>365</v>
      </c>
      <c r="C191" s="41" t="s">
        <v>374</v>
      </c>
      <c r="D191" s="42" t="s">
        <v>374</v>
      </c>
      <c r="E191" s="18" t="s">
        <v>7</v>
      </c>
      <c r="F191" s="18" t="s">
        <v>61</v>
      </c>
      <c r="G191" s="18" t="s">
        <v>62</v>
      </c>
      <c r="H191" s="18" t="s">
        <v>56</v>
      </c>
      <c r="I191" s="18" t="s">
        <v>801</v>
      </c>
      <c r="J191" s="18" t="s">
        <v>686</v>
      </c>
      <c r="K191" s="16"/>
    </row>
    <row r="192" spans="1:11" x14ac:dyDescent="0.2">
      <c r="A192" s="40" t="s">
        <v>376</v>
      </c>
      <c r="B192" s="41" t="s">
        <v>365</v>
      </c>
      <c r="C192" s="41" t="s">
        <v>374</v>
      </c>
      <c r="D192" s="42" t="s">
        <v>377</v>
      </c>
      <c r="E192" s="18" t="s">
        <v>7</v>
      </c>
      <c r="F192" s="18" t="s">
        <v>61</v>
      </c>
      <c r="G192" s="18" t="s">
        <v>62</v>
      </c>
      <c r="H192" s="18" t="s">
        <v>56</v>
      </c>
      <c r="I192" s="18" t="s">
        <v>803</v>
      </c>
      <c r="J192" s="18" t="s">
        <v>686</v>
      </c>
      <c r="K192" s="16"/>
    </row>
    <row r="193" spans="1:11" x14ac:dyDescent="0.2">
      <c r="A193" s="40" t="s">
        <v>378</v>
      </c>
      <c r="B193" s="41" t="s">
        <v>365</v>
      </c>
      <c r="C193" s="41" t="s">
        <v>374</v>
      </c>
      <c r="D193" s="42" t="s">
        <v>379</v>
      </c>
      <c r="E193" s="18" t="s">
        <v>4</v>
      </c>
      <c r="F193" s="18" t="s">
        <v>61</v>
      </c>
      <c r="G193" s="18" t="s">
        <v>62</v>
      </c>
      <c r="H193" s="18" t="s">
        <v>56</v>
      </c>
      <c r="I193" s="18" t="s">
        <v>804</v>
      </c>
      <c r="J193" s="18" t="s">
        <v>686</v>
      </c>
      <c r="K193" s="16"/>
    </row>
    <row r="194" spans="1:11" x14ac:dyDescent="0.2">
      <c r="A194" s="40" t="s">
        <v>380</v>
      </c>
      <c r="B194" s="41" t="s">
        <v>365</v>
      </c>
      <c r="C194" s="41" t="s">
        <v>374</v>
      </c>
      <c r="D194" s="42" t="s">
        <v>381</v>
      </c>
      <c r="E194" s="18" t="s">
        <v>401</v>
      </c>
      <c r="F194" s="18" t="s">
        <v>91</v>
      </c>
      <c r="G194" s="18" t="s">
        <v>62</v>
      </c>
      <c r="H194" s="18" t="s">
        <v>56</v>
      </c>
      <c r="I194" s="18" t="s">
        <v>805</v>
      </c>
      <c r="J194" s="18" t="s">
        <v>686</v>
      </c>
      <c r="K194" s="16"/>
    </row>
    <row r="195" spans="1:11" x14ac:dyDescent="0.2">
      <c r="A195" s="40" t="s">
        <v>382</v>
      </c>
      <c r="B195" s="41" t="s">
        <v>365</v>
      </c>
      <c r="C195" s="41" t="s">
        <v>374</v>
      </c>
      <c r="D195" s="42" t="s">
        <v>383</v>
      </c>
      <c r="E195" s="18" t="s">
        <v>401</v>
      </c>
      <c r="F195" s="18" t="s">
        <v>91</v>
      </c>
      <c r="G195" s="18" t="s">
        <v>62</v>
      </c>
      <c r="H195" s="18" t="s">
        <v>56</v>
      </c>
      <c r="I195" s="18" t="s">
        <v>806</v>
      </c>
      <c r="J195" s="18" t="s">
        <v>686</v>
      </c>
      <c r="K195" s="16"/>
    </row>
    <row r="196" spans="1:11" x14ac:dyDescent="0.2">
      <c r="A196" s="40" t="s">
        <v>384</v>
      </c>
      <c r="B196" s="41" t="s">
        <v>365</v>
      </c>
      <c r="C196" s="41" t="s">
        <v>374</v>
      </c>
      <c r="D196" s="42" t="s">
        <v>385</v>
      </c>
      <c r="E196" s="18" t="s">
        <v>401</v>
      </c>
      <c r="F196" s="18" t="s">
        <v>61</v>
      </c>
      <c r="G196" s="18" t="s">
        <v>62</v>
      </c>
      <c r="H196" s="18" t="s">
        <v>56</v>
      </c>
      <c r="I196" s="18" t="s">
        <v>807</v>
      </c>
      <c r="J196" s="18" t="s">
        <v>686</v>
      </c>
      <c r="K196" s="16"/>
    </row>
    <row r="197" spans="1:11" x14ac:dyDescent="0.2">
      <c r="A197" s="40" t="s">
        <v>909</v>
      </c>
      <c r="B197" s="41" t="s">
        <v>365</v>
      </c>
      <c r="C197" s="41" t="s">
        <v>374</v>
      </c>
      <c r="D197" s="42" t="s">
        <v>910</v>
      </c>
      <c r="E197" s="18" t="s">
        <v>401</v>
      </c>
      <c r="F197" s="18" t="s">
        <v>61</v>
      </c>
      <c r="G197" s="18" t="s">
        <v>62</v>
      </c>
      <c r="H197" s="18" t="s">
        <v>56</v>
      </c>
      <c r="I197" s="18" t="s">
        <v>808</v>
      </c>
      <c r="J197" s="18" t="s">
        <v>686</v>
      </c>
      <c r="K197" s="16"/>
    </row>
    <row r="198" spans="1:11" x14ac:dyDescent="0.2">
      <c r="A198" s="40" t="s">
        <v>386</v>
      </c>
      <c r="B198" s="41" t="s">
        <v>365</v>
      </c>
      <c r="C198" s="41" t="s">
        <v>387</v>
      </c>
      <c r="D198" s="42" t="s">
        <v>387</v>
      </c>
      <c r="E198" s="18" t="s">
        <v>405</v>
      </c>
      <c r="F198" s="18" t="s">
        <v>61</v>
      </c>
      <c r="G198" s="18" t="s">
        <v>62</v>
      </c>
      <c r="H198" s="18" t="s">
        <v>56</v>
      </c>
      <c r="I198" s="18" t="s">
        <v>809</v>
      </c>
      <c r="J198" s="18" t="s">
        <v>686</v>
      </c>
      <c r="K198" s="16"/>
    </row>
    <row r="199" spans="1:11" x14ac:dyDescent="0.2">
      <c r="A199" s="40" t="s">
        <v>388</v>
      </c>
      <c r="B199" s="41" t="s">
        <v>365</v>
      </c>
      <c r="C199" s="41" t="s">
        <v>387</v>
      </c>
      <c r="D199" s="42" t="s">
        <v>389</v>
      </c>
      <c r="E199" s="18" t="s">
        <v>405</v>
      </c>
      <c r="F199" s="18" t="s">
        <v>61</v>
      </c>
      <c r="G199" s="18" t="s">
        <v>62</v>
      </c>
      <c r="H199" s="18" t="s">
        <v>56</v>
      </c>
      <c r="I199" s="18" t="s">
        <v>809</v>
      </c>
      <c r="J199" s="18" t="s">
        <v>692</v>
      </c>
      <c r="K199" s="16"/>
    </row>
    <row r="200" spans="1:11" x14ac:dyDescent="0.2">
      <c r="A200" s="40" t="s">
        <v>390</v>
      </c>
      <c r="B200" s="41" t="s">
        <v>365</v>
      </c>
      <c r="C200" s="41" t="s">
        <v>387</v>
      </c>
      <c r="D200" s="42" t="s">
        <v>391</v>
      </c>
      <c r="E200" s="18" t="s">
        <v>410</v>
      </c>
      <c r="F200" s="18" t="s">
        <v>61</v>
      </c>
      <c r="G200" s="18" t="s">
        <v>62</v>
      </c>
      <c r="H200" s="18" t="s">
        <v>56</v>
      </c>
      <c r="I200" s="18" t="s">
        <v>810</v>
      </c>
      <c r="J200" s="18" t="s">
        <v>686</v>
      </c>
      <c r="K200" s="16"/>
    </row>
    <row r="201" spans="1:11" x14ac:dyDescent="0.2">
      <c r="A201" s="40" t="s">
        <v>392</v>
      </c>
      <c r="B201" s="41" t="s">
        <v>365</v>
      </c>
      <c r="C201" s="41" t="s">
        <v>387</v>
      </c>
      <c r="D201" s="42" t="s">
        <v>393</v>
      </c>
      <c r="E201" s="18" t="s">
        <v>412</v>
      </c>
      <c r="F201" s="18" t="s">
        <v>61</v>
      </c>
      <c r="G201" s="18" t="s">
        <v>62</v>
      </c>
      <c r="H201" s="18" t="s">
        <v>56</v>
      </c>
      <c r="I201" s="18" t="s">
        <v>811</v>
      </c>
      <c r="J201" s="18" t="s">
        <v>686</v>
      </c>
      <c r="K201" s="16"/>
    </row>
    <row r="202" spans="1:11" x14ac:dyDescent="0.2">
      <c r="A202" s="40" t="s">
        <v>394</v>
      </c>
      <c r="B202" s="41" t="s">
        <v>365</v>
      </c>
      <c r="C202" s="41" t="s">
        <v>387</v>
      </c>
      <c r="D202" s="42" t="s">
        <v>395</v>
      </c>
      <c r="E202" s="18" t="s">
        <v>415</v>
      </c>
      <c r="F202" s="18" t="s">
        <v>61</v>
      </c>
      <c r="G202" s="18" t="s">
        <v>62</v>
      </c>
      <c r="H202" s="18" t="s">
        <v>56</v>
      </c>
      <c r="I202" s="18" t="s">
        <v>811</v>
      </c>
      <c r="J202" s="18" t="s">
        <v>692</v>
      </c>
      <c r="K202" s="16"/>
    </row>
    <row r="203" spans="1:11" x14ac:dyDescent="0.2">
      <c r="A203" s="40" t="s">
        <v>396</v>
      </c>
      <c r="B203" s="41" t="s">
        <v>365</v>
      </c>
      <c r="C203" s="41" t="s">
        <v>397</v>
      </c>
      <c r="D203" s="42" t="s">
        <v>397</v>
      </c>
      <c r="E203" s="18" t="s">
        <v>418</v>
      </c>
      <c r="F203" s="18" t="s">
        <v>61</v>
      </c>
      <c r="G203" s="18" t="s">
        <v>62</v>
      </c>
      <c r="H203" s="18" t="s">
        <v>56</v>
      </c>
      <c r="I203" s="18" t="s">
        <v>811</v>
      </c>
      <c r="J203" s="18" t="s">
        <v>692</v>
      </c>
      <c r="K203" s="16"/>
    </row>
    <row r="204" spans="1:11" x14ac:dyDescent="0.2">
      <c r="A204" s="40" t="s">
        <v>398</v>
      </c>
      <c r="B204" s="41" t="s">
        <v>399</v>
      </c>
      <c r="C204" s="41" t="s">
        <v>400</v>
      </c>
      <c r="D204" s="42" t="s">
        <v>400</v>
      </c>
      <c r="E204" s="18" t="s">
        <v>421</v>
      </c>
      <c r="F204" s="18" t="s">
        <v>61</v>
      </c>
      <c r="G204" s="18" t="s">
        <v>62</v>
      </c>
      <c r="H204" s="18" t="s">
        <v>56</v>
      </c>
      <c r="I204" s="18" t="s">
        <v>811</v>
      </c>
      <c r="J204" s="18" t="s">
        <v>692</v>
      </c>
      <c r="K204" s="16"/>
    </row>
    <row r="205" spans="1:11" x14ac:dyDescent="0.2">
      <c r="A205" s="40" t="s">
        <v>951</v>
      </c>
      <c r="B205" s="41" t="s">
        <v>399</v>
      </c>
      <c r="C205" s="41" t="s">
        <v>400</v>
      </c>
      <c r="D205" s="42" t="s">
        <v>952</v>
      </c>
      <c r="E205" s="18" t="s">
        <v>424</v>
      </c>
      <c r="F205" s="18" t="s">
        <v>61</v>
      </c>
      <c r="G205" s="18" t="s">
        <v>62</v>
      </c>
      <c r="H205" s="18" t="s">
        <v>68</v>
      </c>
      <c r="I205" s="18" t="s">
        <v>812</v>
      </c>
      <c r="J205" s="18" t="s">
        <v>686</v>
      </c>
      <c r="K205" s="16"/>
    </row>
    <row r="206" spans="1:11" x14ac:dyDescent="0.2">
      <c r="A206" s="40" t="s">
        <v>953</v>
      </c>
      <c r="B206" s="41" t="s">
        <v>399</v>
      </c>
      <c r="C206" s="41" t="s">
        <v>400</v>
      </c>
      <c r="D206" s="42" t="s">
        <v>954</v>
      </c>
      <c r="E206" s="18" t="s">
        <v>426</v>
      </c>
      <c r="F206" s="18" t="s">
        <v>61</v>
      </c>
      <c r="G206" s="18" t="s">
        <v>62</v>
      </c>
      <c r="H206" s="18" t="s">
        <v>68</v>
      </c>
      <c r="I206" s="18" t="s">
        <v>813</v>
      </c>
      <c r="J206" s="18" t="s">
        <v>686</v>
      </c>
      <c r="K206" s="16"/>
    </row>
    <row r="207" spans="1:11" x14ac:dyDescent="0.2">
      <c r="A207" s="40" t="s">
        <v>955</v>
      </c>
      <c r="B207" s="41" t="s">
        <v>399</v>
      </c>
      <c r="C207" s="41" t="s">
        <v>400</v>
      </c>
      <c r="D207" s="42" t="s">
        <v>956</v>
      </c>
      <c r="E207" s="18" t="s">
        <v>429</v>
      </c>
      <c r="F207" s="18" t="s">
        <v>61</v>
      </c>
      <c r="G207" s="18" t="s">
        <v>62</v>
      </c>
      <c r="H207" s="18" t="s">
        <v>68</v>
      </c>
      <c r="I207" s="18" t="s">
        <v>814</v>
      </c>
      <c r="J207" s="18" t="s">
        <v>686</v>
      </c>
      <c r="K207" s="16"/>
    </row>
    <row r="208" spans="1:11" x14ac:dyDescent="0.2">
      <c r="A208" s="40" t="s">
        <v>402</v>
      </c>
      <c r="B208" s="41" t="s">
        <v>403</v>
      </c>
      <c r="C208" s="41" t="s">
        <v>404</v>
      </c>
      <c r="D208" s="42" t="s">
        <v>404</v>
      </c>
      <c r="E208" s="18" t="s">
        <v>431</v>
      </c>
      <c r="F208" s="18" t="s">
        <v>61</v>
      </c>
      <c r="G208" s="18" t="s">
        <v>62</v>
      </c>
      <c r="H208" s="18" t="s">
        <v>68</v>
      </c>
      <c r="I208" s="18" t="s">
        <v>815</v>
      </c>
      <c r="J208" s="18" t="s">
        <v>686</v>
      </c>
      <c r="K208" s="16"/>
    </row>
    <row r="209" spans="1:11" x14ac:dyDescent="0.2">
      <c r="A209" s="40" t="s">
        <v>406</v>
      </c>
      <c r="B209" s="41" t="s">
        <v>403</v>
      </c>
      <c r="C209" s="41" t="s">
        <v>404</v>
      </c>
      <c r="D209" s="42" t="s">
        <v>407</v>
      </c>
      <c r="E209" s="18" t="s">
        <v>431</v>
      </c>
      <c r="F209" s="18" t="s">
        <v>61</v>
      </c>
      <c r="G209" s="18" t="s">
        <v>62</v>
      </c>
      <c r="H209" s="18" t="s">
        <v>68</v>
      </c>
      <c r="I209" s="18" t="s">
        <v>815</v>
      </c>
      <c r="J209" s="18" t="s">
        <v>692</v>
      </c>
      <c r="K209" s="16"/>
    </row>
    <row r="210" spans="1:11" x14ac:dyDescent="0.2">
      <c r="A210" s="40" t="s">
        <v>408</v>
      </c>
      <c r="B210" s="41" t="s">
        <v>403</v>
      </c>
      <c r="C210" s="41" t="s">
        <v>409</v>
      </c>
      <c r="D210" s="42" t="s">
        <v>409</v>
      </c>
      <c r="E210" s="18" t="s">
        <v>436</v>
      </c>
      <c r="F210" s="18" t="s">
        <v>91</v>
      </c>
      <c r="G210" s="18" t="s">
        <v>62</v>
      </c>
      <c r="H210" s="18" t="s">
        <v>68</v>
      </c>
      <c r="I210" s="18" t="s">
        <v>816</v>
      </c>
      <c r="J210" s="18" t="s">
        <v>686</v>
      </c>
      <c r="K210" s="16"/>
    </row>
    <row r="211" spans="1:11" x14ac:dyDescent="0.2">
      <c r="A211" s="40" t="s">
        <v>411</v>
      </c>
      <c r="B211" s="41" t="s">
        <v>403</v>
      </c>
      <c r="C211" s="49" t="s">
        <v>957</v>
      </c>
      <c r="D211" s="47" t="s">
        <v>957</v>
      </c>
      <c r="E211" s="18" t="s">
        <v>440</v>
      </c>
      <c r="F211" s="18" t="s">
        <v>61</v>
      </c>
      <c r="G211" s="18" t="s">
        <v>62</v>
      </c>
      <c r="H211" s="18" t="s">
        <v>68</v>
      </c>
      <c r="I211" s="18" t="s">
        <v>817</v>
      </c>
      <c r="J211" s="18" t="s">
        <v>686</v>
      </c>
      <c r="K211" s="16"/>
    </row>
    <row r="212" spans="1:11" x14ac:dyDescent="0.2">
      <c r="A212" s="40" t="s">
        <v>413</v>
      </c>
      <c r="B212" s="41" t="s">
        <v>403</v>
      </c>
      <c r="C212" s="41" t="s">
        <v>802</v>
      </c>
      <c r="D212" s="42" t="s">
        <v>414</v>
      </c>
      <c r="E212" s="18" t="s">
        <v>440</v>
      </c>
      <c r="F212" s="18" t="s">
        <v>61</v>
      </c>
      <c r="G212" s="18" t="s">
        <v>62</v>
      </c>
      <c r="H212" s="18" t="s">
        <v>68</v>
      </c>
      <c r="I212" s="18" t="s">
        <v>818</v>
      </c>
      <c r="J212" s="18" t="s">
        <v>686</v>
      </c>
      <c r="K212" s="16"/>
    </row>
    <row r="213" spans="1:11" x14ac:dyDescent="0.2">
      <c r="A213" s="40" t="s">
        <v>416</v>
      </c>
      <c r="B213" s="41" t="s">
        <v>403</v>
      </c>
      <c r="C213" s="41" t="s">
        <v>417</v>
      </c>
      <c r="D213" s="42" t="s">
        <v>417</v>
      </c>
      <c r="E213" s="18" t="s">
        <v>440</v>
      </c>
      <c r="F213" s="18" t="s">
        <v>61</v>
      </c>
      <c r="G213" s="18" t="s">
        <v>62</v>
      </c>
      <c r="H213" s="18" t="s">
        <v>68</v>
      </c>
      <c r="I213" s="18" t="s">
        <v>819</v>
      </c>
      <c r="J213" s="18" t="s">
        <v>686</v>
      </c>
      <c r="K213" s="16"/>
    </row>
    <row r="214" spans="1:11" x14ac:dyDescent="0.2">
      <c r="A214" s="40" t="s">
        <v>419</v>
      </c>
      <c r="B214" s="41" t="s">
        <v>403</v>
      </c>
      <c r="C214" s="41" t="s">
        <v>420</v>
      </c>
      <c r="D214" s="42" t="s">
        <v>420</v>
      </c>
      <c r="E214" s="18" t="s">
        <v>440</v>
      </c>
      <c r="F214" s="18" t="s">
        <v>61</v>
      </c>
      <c r="G214" s="18" t="s">
        <v>62</v>
      </c>
      <c r="H214" s="18" t="s">
        <v>68</v>
      </c>
      <c r="I214" s="18" t="s">
        <v>820</v>
      </c>
      <c r="J214" s="18" t="s">
        <v>686</v>
      </c>
      <c r="K214" s="16"/>
    </row>
    <row r="215" spans="1:11" x14ac:dyDescent="0.2">
      <c r="A215" s="40" t="s">
        <v>422</v>
      </c>
      <c r="B215" s="41" t="s">
        <v>403</v>
      </c>
      <c r="C215" s="41" t="s">
        <v>423</v>
      </c>
      <c r="D215" s="42" t="s">
        <v>423</v>
      </c>
      <c r="E215" s="18" t="s">
        <v>449</v>
      </c>
      <c r="F215" s="18" t="s">
        <v>61</v>
      </c>
      <c r="G215" s="18" t="s">
        <v>62</v>
      </c>
      <c r="H215" s="18" t="s">
        <v>68</v>
      </c>
      <c r="I215" s="18" t="s">
        <v>821</v>
      </c>
      <c r="J215" s="18" t="s">
        <v>686</v>
      </c>
      <c r="K215" s="16"/>
    </row>
    <row r="216" spans="1:11" x14ac:dyDescent="0.2">
      <c r="A216" s="40" t="s">
        <v>425</v>
      </c>
      <c r="B216" s="41" t="s">
        <v>403</v>
      </c>
      <c r="C216" s="41" t="s">
        <v>958</v>
      </c>
      <c r="D216" s="42" t="s">
        <v>958</v>
      </c>
      <c r="E216" s="18" t="s">
        <v>452</v>
      </c>
      <c r="F216" s="18" t="s">
        <v>61</v>
      </c>
      <c r="G216" s="18" t="s">
        <v>62</v>
      </c>
      <c r="H216" s="18" t="s">
        <v>68</v>
      </c>
      <c r="I216" s="18" t="s">
        <v>822</v>
      </c>
      <c r="J216" s="18" t="s">
        <v>686</v>
      </c>
      <c r="K216" s="16"/>
    </row>
    <row r="217" spans="1:11" x14ac:dyDescent="0.2">
      <c r="A217" s="40" t="s">
        <v>427</v>
      </c>
      <c r="B217" s="41" t="s">
        <v>403</v>
      </c>
      <c r="C217" s="41" t="s">
        <v>428</v>
      </c>
      <c r="D217" s="42" t="s">
        <v>428</v>
      </c>
      <c r="E217" s="18" t="s">
        <v>455</v>
      </c>
      <c r="F217" s="18" t="s">
        <v>61</v>
      </c>
      <c r="G217" s="18" t="s">
        <v>62</v>
      </c>
      <c r="H217" s="18" t="s">
        <v>68</v>
      </c>
      <c r="I217" s="18" t="s">
        <v>823</v>
      </c>
      <c r="J217" s="18" t="s">
        <v>686</v>
      </c>
      <c r="K217" s="16"/>
    </row>
    <row r="218" spans="1:11" x14ac:dyDescent="0.2">
      <c r="A218" s="40" t="s">
        <v>430</v>
      </c>
      <c r="B218" s="41" t="s">
        <v>403</v>
      </c>
      <c r="C218" s="41" t="s">
        <v>959</v>
      </c>
      <c r="D218" s="42" t="s">
        <v>959</v>
      </c>
      <c r="E218" s="18" t="s">
        <v>458</v>
      </c>
      <c r="F218" s="18" t="s">
        <v>61</v>
      </c>
      <c r="G218" s="18" t="s">
        <v>62</v>
      </c>
      <c r="H218" s="18" t="s">
        <v>68</v>
      </c>
      <c r="I218" s="18" t="s">
        <v>824</v>
      </c>
      <c r="J218" s="18" t="s">
        <v>686</v>
      </c>
      <c r="K218" s="16"/>
    </row>
    <row r="219" spans="1:11" x14ac:dyDescent="0.2">
      <c r="A219" s="40" t="s">
        <v>432</v>
      </c>
      <c r="B219" s="41" t="s">
        <v>403</v>
      </c>
      <c r="C219" s="41" t="s">
        <v>959</v>
      </c>
      <c r="D219" s="42" t="s">
        <v>433</v>
      </c>
      <c r="E219" s="18" t="s">
        <v>458</v>
      </c>
      <c r="F219" s="18" t="s">
        <v>61</v>
      </c>
      <c r="G219" s="18" t="s">
        <v>62</v>
      </c>
      <c r="H219" s="18" t="s">
        <v>68</v>
      </c>
      <c r="I219" s="18" t="s">
        <v>825</v>
      </c>
      <c r="J219" s="18" t="s">
        <v>686</v>
      </c>
      <c r="K219" s="16"/>
    </row>
    <row r="220" spans="1:11" x14ac:dyDescent="0.2">
      <c r="A220" s="40" t="s">
        <v>434</v>
      </c>
      <c r="B220" s="41" t="s">
        <v>403</v>
      </c>
      <c r="C220" s="41" t="s">
        <v>435</v>
      </c>
      <c r="D220" s="42" t="s">
        <v>435</v>
      </c>
      <c r="E220" s="18" t="s">
        <v>463</v>
      </c>
      <c r="F220" s="18" t="s">
        <v>61</v>
      </c>
      <c r="G220" s="18" t="s">
        <v>62</v>
      </c>
      <c r="H220" s="18" t="s">
        <v>68</v>
      </c>
      <c r="I220" s="18" t="s">
        <v>826</v>
      </c>
      <c r="J220" s="18" t="s">
        <v>686</v>
      </c>
      <c r="K220" s="16"/>
    </row>
    <row r="221" spans="1:11" x14ac:dyDescent="0.2">
      <c r="A221" s="40" t="s">
        <v>437</v>
      </c>
      <c r="B221" s="41" t="s">
        <v>438</v>
      </c>
      <c r="C221" s="41" t="s">
        <v>439</v>
      </c>
      <c r="D221" s="42" t="s">
        <v>439</v>
      </c>
      <c r="E221" s="18" t="s">
        <v>466</v>
      </c>
      <c r="F221" s="18" t="s">
        <v>61</v>
      </c>
      <c r="G221" s="18" t="s">
        <v>62</v>
      </c>
      <c r="H221" s="18" t="s">
        <v>68</v>
      </c>
      <c r="I221" s="18" t="s">
        <v>827</v>
      </c>
      <c r="J221" s="18" t="s">
        <v>686</v>
      </c>
      <c r="K221" s="16"/>
    </row>
    <row r="222" spans="1:11" x14ac:dyDescent="0.2">
      <c r="A222" s="40" t="s">
        <v>441</v>
      </c>
      <c r="B222" s="41" t="s">
        <v>438</v>
      </c>
      <c r="C222" s="41" t="s">
        <v>439</v>
      </c>
      <c r="D222" s="42" t="s">
        <v>442</v>
      </c>
      <c r="E222" s="18" t="s">
        <v>466</v>
      </c>
      <c r="F222" s="18" t="s">
        <v>61</v>
      </c>
      <c r="G222" s="18" t="s">
        <v>62</v>
      </c>
      <c r="H222" s="18" t="s">
        <v>68</v>
      </c>
      <c r="I222" s="18" t="s">
        <v>828</v>
      </c>
      <c r="J222" s="18" t="s">
        <v>686</v>
      </c>
      <c r="K222" s="16"/>
    </row>
    <row r="223" spans="1:11" x14ac:dyDescent="0.2">
      <c r="A223" s="40" t="s">
        <v>443</v>
      </c>
      <c r="B223" s="41" t="s">
        <v>438</v>
      </c>
      <c r="C223" s="41" t="s">
        <v>439</v>
      </c>
      <c r="D223" s="42" t="s">
        <v>444</v>
      </c>
      <c r="E223" s="18" t="s">
        <v>466</v>
      </c>
      <c r="F223" s="18" t="s">
        <v>61</v>
      </c>
      <c r="G223" s="18" t="s">
        <v>62</v>
      </c>
      <c r="H223" s="18" t="s">
        <v>68</v>
      </c>
      <c r="I223" s="18" t="s">
        <v>829</v>
      </c>
      <c r="J223" s="18" t="s">
        <v>686</v>
      </c>
      <c r="K223" s="16"/>
    </row>
    <row r="224" spans="1:11" x14ac:dyDescent="0.2">
      <c r="A224" s="40" t="s">
        <v>445</v>
      </c>
      <c r="B224" s="41" t="s">
        <v>438</v>
      </c>
      <c r="C224" s="41" t="s">
        <v>439</v>
      </c>
      <c r="D224" s="42" t="s">
        <v>446</v>
      </c>
      <c r="E224" s="18" t="s">
        <v>466</v>
      </c>
      <c r="F224" s="18" t="s">
        <v>61</v>
      </c>
      <c r="G224" s="18" t="s">
        <v>62</v>
      </c>
      <c r="H224" s="18" t="s">
        <v>68</v>
      </c>
      <c r="I224" s="18" t="s">
        <v>830</v>
      </c>
      <c r="J224" s="18" t="s">
        <v>686</v>
      </c>
      <c r="K224" s="16"/>
    </row>
    <row r="225" spans="1:11" x14ac:dyDescent="0.2">
      <c r="A225" s="40" t="s">
        <v>447</v>
      </c>
      <c r="B225" s="41" t="s">
        <v>438</v>
      </c>
      <c r="C225" s="41" t="s">
        <v>448</v>
      </c>
      <c r="D225" s="42" t="s">
        <v>448</v>
      </c>
      <c r="E225" s="18" t="s">
        <v>466</v>
      </c>
      <c r="F225" s="18" t="s">
        <v>61</v>
      </c>
      <c r="G225" s="18" t="s">
        <v>62</v>
      </c>
      <c r="H225" s="18" t="s">
        <v>68</v>
      </c>
      <c r="I225" s="18" t="s">
        <v>831</v>
      </c>
      <c r="J225" s="18" t="s">
        <v>686</v>
      </c>
      <c r="K225" s="16"/>
    </row>
    <row r="226" spans="1:11" x14ac:dyDescent="0.2">
      <c r="A226" s="40" t="s">
        <v>450</v>
      </c>
      <c r="B226" s="41" t="s">
        <v>438</v>
      </c>
      <c r="C226" s="41" t="s">
        <v>451</v>
      </c>
      <c r="D226" s="42" t="s">
        <v>451</v>
      </c>
      <c r="E226" s="18" t="s">
        <v>466</v>
      </c>
      <c r="F226" s="18" t="s">
        <v>61</v>
      </c>
      <c r="G226" s="18" t="s">
        <v>62</v>
      </c>
      <c r="H226" s="18" t="s">
        <v>68</v>
      </c>
      <c r="I226" s="18" t="s">
        <v>832</v>
      </c>
      <c r="J226" s="18" t="s">
        <v>686</v>
      </c>
      <c r="K226" s="16"/>
    </row>
    <row r="227" spans="1:11" x14ac:dyDescent="0.2">
      <c r="A227" s="40" t="s">
        <v>453</v>
      </c>
      <c r="B227" s="41" t="s">
        <v>438</v>
      </c>
      <c r="C227" s="41" t="s">
        <v>454</v>
      </c>
      <c r="D227" s="42" t="s">
        <v>454</v>
      </c>
      <c r="E227" s="18" t="s">
        <v>466</v>
      </c>
      <c r="F227" s="18" t="s">
        <v>61</v>
      </c>
      <c r="G227" s="18" t="s">
        <v>62</v>
      </c>
      <c r="H227" s="18" t="s">
        <v>68</v>
      </c>
      <c r="I227" s="18" t="s">
        <v>833</v>
      </c>
      <c r="J227" s="18" t="s">
        <v>686</v>
      </c>
      <c r="K227" s="16"/>
    </row>
    <row r="228" spans="1:11" x14ac:dyDescent="0.2">
      <c r="A228" s="40" t="s">
        <v>456</v>
      </c>
      <c r="B228" s="41" t="s">
        <v>438</v>
      </c>
      <c r="C228" s="41" t="s">
        <v>457</v>
      </c>
      <c r="D228" s="42" t="s">
        <v>457</v>
      </c>
      <c r="E228" s="18" t="s">
        <v>466</v>
      </c>
      <c r="F228" s="18" t="s">
        <v>61</v>
      </c>
      <c r="G228" s="18" t="s">
        <v>62</v>
      </c>
      <c r="H228" s="18" t="s">
        <v>68</v>
      </c>
      <c r="I228" s="18" t="s">
        <v>834</v>
      </c>
      <c r="J228" s="18" t="s">
        <v>686</v>
      </c>
      <c r="K228" s="16"/>
    </row>
    <row r="229" spans="1:11" x14ac:dyDescent="0.2">
      <c r="A229" s="40" t="s">
        <v>459</v>
      </c>
      <c r="B229" s="41" t="s">
        <v>438</v>
      </c>
      <c r="C229" s="41" t="s">
        <v>457</v>
      </c>
      <c r="D229" s="42" t="s">
        <v>460</v>
      </c>
      <c r="E229" s="18" t="s">
        <v>466</v>
      </c>
      <c r="F229" s="18" t="s">
        <v>61</v>
      </c>
      <c r="G229" s="18" t="s">
        <v>62</v>
      </c>
      <c r="H229" s="18" t="s">
        <v>68</v>
      </c>
      <c r="I229" s="18" t="s">
        <v>835</v>
      </c>
      <c r="J229" s="18" t="s">
        <v>686</v>
      </c>
      <c r="K229" s="16"/>
    </row>
    <row r="230" spans="1:11" x14ac:dyDescent="0.2">
      <c r="A230" s="40" t="s">
        <v>461</v>
      </c>
      <c r="B230" s="41" t="s">
        <v>438</v>
      </c>
      <c r="C230" s="41" t="s">
        <v>462</v>
      </c>
      <c r="D230" s="42" t="s">
        <v>462</v>
      </c>
      <c r="E230" s="18" t="s">
        <v>466</v>
      </c>
      <c r="F230" s="18" t="s">
        <v>61</v>
      </c>
      <c r="G230" s="18" t="s">
        <v>62</v>
      </c>
      <c r="H230" s="18" t="s">
        <v>68</v>
      </c>
      <c r="I230" s="18" t="s">
        <v>836</v>
      </c>
      <c r="J230" s="18" t="s">
        <v>686</v>
      </c>
      <c r="K230" s="16"/>
    </row>
    <row r="231" spans="1:11" x14ac:dyDescent="0.2">
      <c r="A231" s="40" t="s">
        <v>464</v>
      </c>
      <c r="B231" s="41" t="s">
        <v>438</v>
      </c>
      <c r="C231" s="41" t="s">
        <v>465</v>
      </c>
      <c r="D231" s="42" t="s">
        <v>465</v>
      </c>
      <c r="E231" s="18" t="s">
        <v>466</v>
      </c>
      <c r="F231" s="18" t="s">
        <v>61</v>
      </c>
      <c r="G231" s="18" t="s">
        <v>62</v>
      </c>
      <c r="H231" s="18" t="s">
        <v>68</v>
      </c>
      <c r="I231" s="18" t="s">
        <v>837</v>
      </c>
      <c r="J231" s="18" t="s">
        <v>686</v>
      </c>
      <c r="K231" s="16"/>
    </row>
    <row r="232" spans="1:11" x14ac:dyDescent="0.2">
      <c r="A232" s="40" t="s">
        <v>467</v>
      </c>
      <c r="B232" s="41" t="s">
        <v>438</v>
      </c>
      <c r="C232" s="41" t="s">
        <v>468</v>
      </c>
      <c r="D232" s="42" t="s">
        <v>468</v>
      </c>
      <c r="E232" s="18" t="s">
        <v>466</v>
      </c>
      <c r="F232" s="18" t="s">
        <v>61</v>
      </c>
      <c r="G232" s="18" t="s">
        <v>62</v>
      </c>
      <c r="H232" s="18" t="s">
        <v>68</v>
      </c>
      <c r="I232" s="18" t="s">
        <v>838</v>
      </c>
      <c r="J232" s="18" t="s">
        <v>686</v>
      </c>
      <c r="K232" s="16"/>
    </row>
    <row r="233" spans="1:11" x14ac:dyDescent="0.2">
      <c r="A233" s="40" t="s">
        <v>469</v>
      </c>
      <c r="B233" s="41" t="s">
        <v>438</v>
      </c>
      <c r="C233" s="41" t="s">
        <v>470</v>
      </c>
      <c r="D233" s="42" t="s">
        <v>470</v>
      </c>
      <c r="E233" s="18" t="s">
        <v>466</v>
      </c>
      <c r="F233" s="18" t="s">
        <v>61</v>
      </c>
      <c r="G233" s="18" t="s">
        <v>62</v>
      </c>
      <c r="H233" s="18" t="s">
        <v>68</v>
      </c>
      <c r="I233" s="18" t="s">
        <v>839</v>
      </c>
      <c r="J233" s="18" t="s">
        <v>686</v>
      </c>
      <c r="K233" s="16"/>
    </row>
    <row r="234" spans="1:11" x14ac:dyDescent="0.2">
      <c r="A234" s="40" t="s">
        <v>471</v>
      </c>
      <c r="B234" s="41" t="s">
        <v>438</v>
      </c>
      <c r="C234" s="41" t="s">
        <v>472</v>
      </c>
      <c r="D234" s="42" t="s">
        <v>472</v>
      </c>
      <c r="E234" s="18" t="s">
        <v>466</v>
      </c>
      <c r="F234" s="18" t="s">
        <v>61</v>
      </c>
      <c r="G234" s="18" t="s">
        <v>62</v>
      </c>
      <c r="H234" s="18" t="s">
        <v>68</v>
      </c>
      <c r="I234" s="18" t="s">
        <v>840</v>
      </c>
      <c r="J234" s="18" t="s">
        <v>686</v>
      </c>
      <c r="K234" s="16"/>
    </row>
    <row r="235" spans="1:11" x14ac:dyDescent="0.2">
      <c r="A235" s="40" t="s">
        <v>473</v>
      </c>
      <c r="B235" s="41" t="s">
        <v>438</v>
      </c>
      <c r="C235" s="41" t="s">
        <v>474</v>
      </c>
      <c r="D235" s="42" t="s">
        <v>474</v>
      </c>
      <c r="E235" s="18" t="s">
        <v>466</v>
      </c>
      <c r="F235" s="18" t="s">
        <v>61</v>
      </c>
      <c r="G235" s="18" t="s">
        <v>62</v>
      </c>
      <c r="H235" s="18" t="s">
        <v>68</v>
      </c>
      <c r="I235" s="18" t="s">
        <v>841</v>
      </c>
      <c r="J235" s="18" t="s">
        <v>686</v>
      </c>
      <c r="K235" s="16"/>
    </row>
    <row r="236" spans="1:11" x14ac:dyDescent="0.2">
      <c r="A236" s="40" t="s">
        <v>475</v>
      </c>
      <c r="B236" s="41" t="s">
        <v>438</v>
      </c>
      <c r="C236" s="41" t="s">
        <v>960</v>
      </c>
      <c r="D236" s="42" t="s">
        <v>960</v>
      </c>
      <c r="E236" s="18" t="s">
        <v>466</v>
      </c>
      <c r="F236" s="18" t="s">
        <v>61</v>
      </c>
      <c r="G236" s="18" t="s">
        <v>62</v>
      </c>
      <c r="H236" s="18" t="s">
        <v>68</v>
      </c>
      <c r="I236" s="18" t="s">
        <v>842</v>
      </c>
      <c r="J236" s="18" t="s">
        <v>686</v>
      </c>
      <c r="K236" s="16"/>
    </row>
    <row r="237" spans="1:11" x14ac:dyDescent="0.2">
      <c r="A237" s="40" t="s">
        <v>476</v>
      </c>
      <c r="B237" s="41" t="s">
        <v>438</v>
      </c>
      <c r="C237" s="41" t="s">
        <v>477</v>
      </c>
      <c r="D237" s="42" t="s">
        <v>477</v>
      </c>
      <c r="E237" s="18" t="s">
        <v>466</v>
      </c>
      <c r="F237" s="18" t="s">
        <v>61</v>
      </c>
      <c r="G237" s="18" t="s">
        <v>62</v>
      </c>
      <c r="H237" s="18" t="s">
        <v>68</v>
      </c>
      <c r="I237" s="18" t="s">
        <v>843</v>
      </c>
      <c r="J237" s="18" t="s">
        <v>686</v>
      </c>
      <c r="K237" s="16"/>
    </row>
    <row r="238" spans="1:11" x14ac:dyDescent="0.2">
      <c r="A238" s="40" t="s">
        <v>478</v>
      </c>
      <c r="B238" s="41" t="s">
        <v>438</v>
      </c>
      <c r="C238" s="41" t="s">
        <v>479</v>
      </c>
      <c r="D238" s="42" t="s">
        <v>479</v>
      </c>
      <c r="E238" s="18" t="s">
        <v>466</v>
      </c>
      <c r="F238" s="18" t="s">
        <v>61</v>
      </c>
      <c r="G238" s="18" t="s">
        <v>62</v>
      </c>
      <c r="H238" s="18" t="s">
        <v>68</v>
      </c>
      <c r="I238" s="18" t="s">
        <v>844</v>
      </c>
      <c r="J238" s="18" t="s">
        <v>686</v>
      </c>
      <c r="K238" s="16"/>
    </row>
    <row r="239" spans="1:11" x14ac:dyDescent="0.2">
      <c r="A239" s="40" t="s">
        <v>480</v>
      </c>
      <c r="B239" s="41" t="s">
        <v>438</v>
      </c>
      <c r="C239" s="41" t="s">
        <v>481</v>
      </c>
      <c r="D239" s="42" t="s">
        <v>481</v>
      </c>
      <c r="E239" s="18" t="s">
        <v>466</v>
      </c>
      <c r="F239" s="18" t="s">
        <v>61</v>
      </c>
      <c r="G239" s="18" t="s">
        <v>62</v>
      </c>
      <c r="H239" s="18" t="s">
        <v>68</v>
      </c>
      <c r="I239" s="18" t="s">
        <v>845</v>
      </c>
      <c r="J239" s="18" t="s">
        <v>686</v>
      </c>
      <c r="K239" s="16"/>
    </row>
    <row r="240" spans="1:11" x14ac:dyDescent="0.2">
      <c r="A240" s="40" t="s">
        <v>482</v>
      </c>
      <c r="B240" s="41" t="s">
        <v>438</v>
      </c>
      <c r="C240" s="41" t="s">
        <v>483</v>
      </c>
      <c r="D240" s="42" t="s">
        <v>483</v>
      </c>
      <c r="E240" s="18" t="s">
        <v>466</v>
      </c>
      <c r="F240" s="18" t="s">
        <v>110</v>
      </c>
      <c r="G240" s="18" t="s">
        <v>62</v>
      </c>
      <c r="H240" s="18" t="s">
        <v>68</v>
      </c>
      <c r="I240" s="18" t="s">
        <v>846</v>
      </c>
      <c r="J240" s="18" t="s">
        <v>686</v>
      </c>
      <c r="K240" s="16"/>
    </row>
    <row r="241" spans="1:11" x14ac:dyDescent="0.2">
      <c r="A241" s="40" t="s">
        <v>484</v>
      </c>
      <c r="B241" s="41" t="s">
        <v>438</v>
      </c>
      <c r="C241" s="41" t="s">
        <v>485</v>
      </c>
      <c r="D241" s="42" t="s">
        <v>485</v>
      </c>
      <c r="E241" s="18" t="s">
        <v>466</v>
      </c>
      <c r="F241" s="18" t="s">
        <v>110</v>
      </c>
      <c r="G241" s="18" t="s">
        <v>62</v>
      </c>
      <c r="H241" s="18" t="s">
        <v>68</v>
      </c>
      <c r="I241" s="18" t="s">
        <v>847</v>
      </c>
      <c r="J241" s="18" t="s">
        <v>686</v>
      </c>
      <c r="K241" s="16"/>
    </row>
    <row r="242" spans="1:11" x14ac:dyDescent="0.2">
      <c r="A242" s="40" t="s">
        <v>486</v>
      </c>
      <c r="B242" s="41" t="s">
        <v>438</v>
      </c>
      <c r="C242" s="41" t="s">
        <v>487</v>
      </c>
      <c r="D242" s="42" t="s">
        <v>487</v>
      </c>
      <c r="E242" s="18" t="s">
        <v>466</v>
      </c>
      <c r="F242" s="18" t="s">
        <v>110</v>
      </c>
      <c r="G242" s="18" t="s">
        <v>62</v>
      </c>
      <c r="H242" s="18" t="s">
        <v>68</v>
      </c>
      <c r="I242" s="18" t="s">
        <v>848</v>
      </c>
      <c r="J242" s="18" t="s">
        <v>686</v>
      </c>
      <c r="K242" s="16"/>
    </row>
    <row r="243" spans="1:11" x14ac:dyDescent="0.2">
      <c r="A243" s="40" t="s">
        <v>488</v>
      </c>
      <c r="B243" s="41" t="s">
        <v>438</v>
      </c>
      <c r="C243" s="41" t="s">
        <v>489</v>
      </c>
      <c r="D243" s="42" t="s">
        <v>489</v>
      </c>
      <c r="E243" s="18" t="s">
        <v>466</v>
      </c>
      <c r="F243" s="18" t="s">
        <v>61</v>
      </c>
      <c r="G243" s="18" t="s">
        <v>62</v>
      </c>
      <c r="H243" s="18" t="s">
        <v>68</v>
      </c>
      <c r="I243" s="18" t="s">
        <v>849</v>
      </c>
      <c r="J243" s="18" t="s">
        <v>686</v>
      </c>
      <c r="K243" s="16"/>
    </row>
    <row r="244" spans="1:11" x14ac:dyDescent="0.2">
      <c r="A244" s="40" t="s">
        <v>490</v>
      </c>
      <c r="B244" s="41" t="s">
        <v>438</v>
      </c>
      <c r="C244" s="41" t="s">
        <v>961</v>
      </c>
      <c r="D244" s="42" t="s">
        <v>961</v>
      </c>
      <c r="E244" s="18" t="s">
        <v>466</v>
      </c>
      <c r="F244" s="18" t="s">
        <v>61</v>
      </c>
      <c r="G244" s="18" t="s">
        <v>62</v>
      </c>
      <c r="H244" s="18" t="s">
        <v>56</v>
      </c>
      <c r="I244" s="18" t="s">
        <v>851</v>
      </c>
      <c r="J244" s="18" t="s">
        <v>686</v>
      </c>
      <c r="K244" s="16"/>
    </row>
    <row r="245" spans="1:11" x14ac:dyDescent="0.2">
      <c r="A245" s="40" t="s">
        <v>491</v>
      </c>
      <c r="B245" s="41" t="s">
        <v>438</v>
      </c>
      <c r="C245" s="41" t="s">
        <v>492</v>
      </c>
      <c r="D245" s="42" t="s">
        <v>492</v>
      </c>
      <c r="E245" s="18" t="s">
        <v>466</v>
      </c>
      <c r="F245" s="18" t="s">
        <v>61</v>
      </c>
      <c r="G245" s="18" t="s">
        <v>62</v>
      </c>
      <c r="H245" s="18" t="s">
        <v>56</v>
      </c>
      <c r="I245" s="18" t="s">
        <v>851</v>
      </c>
      <c r="J245" s="18" t="s">
        <v>692</v>
      </c>
      <c r="K245" s="16"/>
    </row>
    <row r="246" spans="1:11" x14ac:dyDescent="0.2">
      <c r="A246" s="40" t="s">
        <v>493</v>
      </c>
      <c r="B246" s="41" t="s">
        <v>438</v>
      </c>
      <c r="C246" s="41" t="s">
        <v>494</v>
      </c>
      <c r="D246" s="42" t="s">
        <v>494</v>
      </c>
      <c r="E246" s="18" t="s">
        <v>466</v>
      </c>
      <c r="F246" s="18" t="s">
        <v>110</v>
      </c>
      <c r="G246" s="18" t="s">
        <v>62</v>
      </c>
      <c r="H246" s="18" t="s">
        <v>56</v>
      </c>
      <c r="I246" s="18" t="s">
        <v>852</v>
      </c>
      <c r="J246" s="18" t="s">
        <v>686</v>
      </c>
      <c r="K246" s="16"/>
    </row>
    <row r="247" spans="1:11" x14ac:dyDescent="0.2">
      <c r="A247" s="40" t="s">
        <v>495</v>
      </c>
      <c r="B247" s="41" t="s">
        <v>438</v>
      </c>
      <c r="C247" s="41" t="s">
        <v>496</v>
      </c>
      <c r="D247" s="42" t="s">
        <v>496</v>
      </c>
      <c r="E247" s="18" t="s">
        <v>466</v>
      </c>
      <c r="F247" s="18" t="s">
        <v>110</v>
      </c>
      <c r="G247" s="18" t="s">
        <v>62</v>
      </c>
      <c r="H247" s="18" t="s">
        <v>56</v>
      </c>
      <c r="I247" s="18" t="s">
        <v>853</v>
      </c>
      <c r="J247" s="18" t="s">
        <v>686</v>
      </c>
      <c r="K247" s="16"/>
    </row>
    <row r="248" spans="1:11" x14ac:dyDescent="0.2">
      <c r="A248" s="40" t="s">
        <v>497</v>
      </c>
      <c r="B248" s="41" t="s">
        <v>438</v>
      </c>
      <c r="C248" s="41" t="s">
        <v>498</v>
      </c>
      <c r="D248" s="42" t="s">
        <v>498</v>
      </c>
      <c r="E248" s="18" t="s">
        <v>466</v>
      </c>
      <c r="F248" s="18" t="s">
        <v>110</v>
      </c>
      <c r="G248" s="18" t="s">
        <v>62</v>
      </c>
      <c r="H248" s="18" t="s">
        <v>56</v>
      </c>
      <c r="I248" s="18" t="s">
        <v>853</v>
      </c>
      <c r="J248" s="18" t="s">
        <v>686</v>
      </c>
      <c r="K248" s="16"/>
    </row>
    <row r="249" spans="1:11" x14ac:dyDescent="0.2">
      <c r="A249" s="40" t="s">
        <v>499</v>
      </c>
      <c r="B249" s="41" t="s">
        <v>438</v>
      </c>
      <c r="C249" s="41" t="s">
        <v>500</v>
      </c>
      <c r="D249" s="42" t="s">
        <v>500</v>
      </c>
      <c r="E249" s="18" t="s">
        <v>466</v>
      </c>
      <c r="F249" s="18" t="s">
        <v>110</v>
      </c>
      <c r="G249" s="18" t="s">
        <v>62</v>
      </c>
      <c r="H249" s="18" t="s">
        <v>56</v>
      </c>
      <c r="I249" s="18" t="s">
        <v>853</v>
      </c>
      <c r="J249" s="18" t="s">
        <v>686</v>
      </c>
      <c r="K249" s="16"/>
    </row>
    <row r="250" spans="1:11" x14ac:dyDescent="0.2">
      <c r="A250" s="40" t="s">
        <v>501</v>
      </c>
      <c r="B250" s="41" t="s">
        <v>438</v>
      </c>
      <c r="C250" s="41" t="s">
        <v>502</v>
      </c>
      <c r="D250" s="42" t="s">
        <v>502</v>
      </c>
      <c r="E250" s="18" t="s">
        <v>466</v>
      </c>
      <c r="F250" s="18" t="s">
        <v>110</v>
      </c>
      <c r="G250" s="18" t="s">
        <v>62</v>
      </c>
      <c r="H250" s="18" t="s">
        <v>56</v>
      </c>
      <c r="I250" s="18" t="s">
        <v>853</v>
      </c>
      <c r="J250" s="18" t="s">
        <v>686</v>
      </c>
      <c r="K250" s="16"/>
    </row>
    <row r="251" spans="1:11" x14ac:dyDescent="0.2">
      <c r="A251" s="40" t="s">
        <v>503</v>
      </c>
      <c r="B251" s="41" t="s">
        <v>438</v>
      </c>
      <c r="C251" s="41" t="s">
        <v>504</v>
      </c>
      <c r="D251" s="42" t="s">
        <v>504</v>
      </c>
      <c r="E251" s="18" t="s">
        <v>466</v>
      </c>
      <c r="F251" s="18" t="s">
        <v>61</v>
      </c>
      <c r="G251" s="18" t="s">
        <v>62</v>
      </c>
      <c r="H251" s="18" t="s">
        <v>56</v>
      </c>
      <c r="I251" s="18" t="s">
        <v>854</v>
      </c>
      <c r="J251" s="18" t="s">
        <v>686</v>
      </c>
      <c r="K251" s="16"/>
    </row>
    <row r="252" spans="1:11" x14ac:dyDescent="0.2">
      <c r="A252" s="40" t="s">
        <v>505</v>
      </c>
      <c r="B252" s="41" t="s">
        <v>438</v>
      </c>
      <c r="C252" s="41" t="s">
        <v>506</v>
      </c>
      <c r="D252" s="42" t="s">
        <v>506</v>
      </c>
      <c r="E252" s="18" t="s">
        <v>466</v>
      </c>
      <c r="F252" s="18" t="s">
        <v>61</v>
      </c>
      <c r="G252" s="18" t="s">
        <v>62</v>
      </c>
      <c r="H252" s="18" t="s">
        <v>56</v>
      </c>
      <c r="I252" s="18" t="s">
        <v>854</v>
      </c>
      <c r="J252" s="18" t="s">
        <v>686</v>
      </c>
      <c r="K252" s="16"/>
    </row>
    <row r="253" spans="1:11" x14ac:dyDescent="0.2">
      <c r="A253" s="40" t="s">
        <v>507</v>
      </c>
      <c r="B253" s="41" t="s">
        <v>438</v>
      </c>
      <c r="C253" s="41" t="s">
        <v>508</v>
      </c>
      <c r="D253" s="42" t="s">
        <v>508</v>
      </c>
      <c r="E253" s="18" t="s">
        <v>466</v>
      </c>
      <c r="F253" s="18" t="s">
        <v>61</v>
      </c>
      <c r="G253" s="18" t="s">
        <v>62</v>
      </c>
      <c r="H253" s="18" t="s">
        <v>56</v>
      </c>
      <c r="I253" s="18" t="s">
        <v>854</v>
      </c>
      <c r="J253" s="18" t="s">
        <v>692</v>
      </c>
      <c r="K253" s="16"/>
    </row>
    <row r="254" spans="1:11" x14ac:dyDescent="0.2">
      <c r="A254" s="40" t="s">
        <v>509</v>
      </c>
      <c r="B254" s="41" t="s">
        <v>438</v>
      </c>
      <c r="C254" s="41" t="s">
        <v>510</v>
      </c>
      <c r="D254" s="42" t="s">
        <v>510</v>
      </c>
      <c r="E254" s="18" t="s">
        <v>93</v>
      </c>
      <c r="F254" s="18" t="s">
        <v>61</v>
      </c>
      <c r="G254" s="18" t="s">
        <v>62</v>
      </c>
      <c r="H254" s="18" t="s">
        <v>56</v>
      </c>
      <c r="I254" s="18" t="s">
        <v>854</v>
      </c>
      <c r="J254" s="18" t="s">
        <v>692</v>
      </c>
      <c r="K254" s="16"/>
    </row>
    <row r="255" spans="1:11" x14ac:dyDescent="0.2">
      <c r="A255" s="40" t="s">
        <v>511</v>
      </c>
      <c r="B255" s="41" t="s">
        <v>438</v>
      </c>
      <c r="C255" s="41" t="s">
        <v>512</v>
      </c>
      <c r="D255" s="42" t="s">
        <v>512</v>
      </c>
      <c r="E255" s="18" t="s">
        <v>20</v>
      </c>
      <c r="F255" s="18" t="s">
        <v>61</v>
      </c>
      <c r="G255" s="18" t="s">
        <v>62</v>
      </c>
      <c r="H255" s="18" t="s">
        <v>56</v>
      </c>
      <c r="I255" s="18" t="s">
        <v>855</v>
      </c>
      <c r="J255" s="18" t="s">
        <v>686</v>
      </c>
      <c r="K255" s="16"/>
    </row>
    <row r="256" spans="1:11" x14ac:dyDescent="0.2">
      <c r="A256" s="40" t="s">
        <v>513</v>
      </c>
      <c r="B256" s="41" t="s">
        <v>438</v>
      </c>
      <c r="C256" s="41" t="s">
        <v>514</v>
      </c>
      <c r="D256" s="42" t="s">
        <v>514</v>
      </c>
      <c r="E256" s="18" t="s">
        <v>536</v>
      </c>
      <c r="F256" s="18" t="s">
        <v>61</v>
      </c>
      <c r="G256" s="18" t="s">
        <v>62</v>
      </c>
      <c r="H256" s="18" t="s">
        <v>56</v>
      </c>
      <c r="I256" s="18" t="s">
        <v>856</v>
      </c>
      <c r="J256" s="18" t="s">
        <v>686</v>
      </c>
      <c r="K256" s="16"/>
    </row>
    <row r="257" spans="1:11" x14ac:dyDescent="0.2">
      <c r="A257" s="40" t="s">
        <v>515</v>
      </c>
      <c r="B257" s="41" t="s">
        <v>438</v>
      </c>
      <c r="C257" s="41" t="s">
        <v>516</v>
      </c>
      <c r="D257" s="42" t="s">
        <v>516</v>
      </c>
      <c r="E257" s="18" t="s">
        <v>539</v>
      </c>
      <c r="F257" s="18" t="s">
        <v>61</v>
      </c>
      <c r="G257" s="18" t="s">
        <v>62</v>
      </c>
      <c r="H257" s="18" t="s">
        <v>56</v>
      </c>
      <c r="I257" s="18" t="s">
        <v>857</v>
      </c>
      <c r="J257" s="18" t="s">
        <v>686</v>
      </c>
      <c r="K257" s="16"/>
    </row>
    <row r="258" spans="1:11" x14ac:dyDescent="0.2">
      <c r="A258" s="40" t="s">
        <v>517</v>
      </c>
      <c r="B258" s="41" t="s">
        <v>438</v>
      </c>
      <c r="C258" s="41" t="s">
        <v>518</v>
      </c>
      <c r="D258" s="42" t="s">
        <v>518</v>
      </c>
      <c r="E258" s="18" t="s">
        <v>539</v>
      </c>
      <c r="F258" s="18" t="s">
        <v>61</v>
      </c>
      <c r="G258" s="18" t="s">
        <v>62</v>
      </c>
      <c r="H258" s="18" t="s">
        <v>56</v>
      </c>
      <c r="I258" s="18" t="s">
        <v>858</v>
      </c>
      <c r="J258" s="18" t="s">
        <v>686</v>
      </c>
      <c r="K258" s="16"/>
    </row>
    <row r="259" spans="1:11" x14ac:dyDescent="0.2">
      <c r="A259" s="40" t="s">
        <v>519</v>
      </c>
      <c r="B259" s="41" t="s">
        <v>438</v>
      </c>
      <c r="C259" s="41" t="s">
        <v>520</v>
      </c>
      <c r="D259" s="42" t="s">
        <v>520</v>
      </c>
      <c r="E259" s="18" t="s">
        <v>539</v>
      </c>
      <c r="F259" s="18" t="s">
        <v>61</v>
      </c>
      <c r="G259" s="18" t="s">
        <v>62</v>
      </c>
      <c r="H259" s="18" t="s">
        <v>56</v>
      </c>
      <c r="I259" s="18" t="s">
        <v>859</v>
      </c>
      <c r="J259" s="18" t="s">
        <v>686</v>
      </c>
      <c r="K259" s="16"/>
    </row>
    <row r="260" spans="1:11" x14ac:dyDescent="0.2">
      <c r="A260" s="40" t="s">
        <v>521</v>
      </c>
      <c r="B260" s="41" t="s">
        <v>438</v>
      </c>
      <c r="C260" s="41" t="s">
        <v>522</v>
      </c>
      <c r="D260" s="42" t="s">
        <v>522</v>
      </c>
      <c r="E260" s="18" t="s">
        <v>539</v>
      </c>
      <c r="F260" s="18" t="s">
        <v>61</v>
      </c>
      <c r="G260" s="18" t="s">
        <v>62</v>
      </c>
      <c r="H260" s="18" t="s">
        <v>56</v>
      </c>
      <c r="I260" s="18" t="s">
        <v>860</v>
      </c>
      <c r="J260" s="18" t="s">
        <v>686</v>
      </c>
      <c r="K260" s="16"/>
    </row>
    <row r="261" spans="1:11" x14ac:dyDescent="0.2">
      <c r="A261" s="40" t="s">
        <v>523</v>
      </c>
      <c r="B261" s="41" t="s">
        <v>438</v>
      </c>
      <c r="C261" s="41" t="s">
        <v>524</v>
      </c>
      <c r="D261" s="42" t="s">
        <v>524</v>
      </c>
      <c r="E261" s="18" t="s">
        <v>548</v>
      </c>
      <c r="F261" s="18" t="s">
        <v>61</v>
      </c>
      <c r="G261" s="18" t="s">
        <v>62</v>
      </c>
      <c r="H261" s="18" t="s">
        <v>56</v>
      </c>
      <c r="I261" s="18" t="s">
        <v>861</v>
      </c>
      <c r="J261" s="18" t="s">
        <v>686</v>
      </c>
      <c r="K261" s="16"/>
    </row>
    <row r="262" spans="1:11" x14ac:dyDescent="0.2">
      <c r="A262" s="40" t="s">
        <v>525</v>
      </c>
      <c r="B262" s="41" t="s">
        <v>438</v>
      </c>
      <c r="C262" s="41" t="s">
        <v>526</v>
      </c>
      <c r="D262" s="42" t="s">
        <v>526</v>
      </c>
      <c r="E262" s="18" t="s">
        <v>548</v>
      </c>
      <c r="F262" s="18" t="s">
        <v>61</v>
      </c>
      <c r="G262" s="18" t="s">
        <v>62</v>
      </c>
      <c r="H262" s="18" t="s">
        <v>56</v>
      </c>
      <c r="I262" s="18" t="s">
        <v>862</v>
      </c>
      <c r="J262" s="18" t="s">
        <v>686</v>
      </c>
      <c r="K262" s="16"/>
    </row>
    <row r="263" spans="1:11" x14ac:dyDescent="0.2">
      <c r="A263" s="40" t="s">
        <v>527</v>
      </c>
      <c r="B263" s="41" t="s">
        <v>438</v>
      </c>
      <c r="C263" s="41" t="s">
        <v>528</v>
      </c>
      <c r="D263" s="42" t="s">
        <v>528</v>
      </c>
      <c r="E263" s="18" t="s">
        <v>34</v>
      </c>
      <c r="F263" s="18" t="s">
        <v>61</v>
      </c>
      <c r="G263" s="18" t="s">
        <v>62</v>
      </c>
      <c r="H263" s="18" t="s">
        <v>56</v>
      </c>
      <c r="I263" s="18" t="s">
        <v>863</v>
      </c>
      <c r="J263" s="18" t="s">
        <v>686</v>
      </c>
      <c r="K263" s="16"/>
    </row>
    <row r="264" spans="1:11" x14ac:dyDescent="0.2">
      <c r="A264" s="40" t="s">
        <v>529</v>
      </c>
      <c r="B264" s="41" t="s">
        <v>530</v>
      </c>
      <c r="C264" s="41" t="s">
        <v>850</v>
      </c>
      <c r="D264" s="42" t="s">
        <v>850</v>
      </c>
      <c r="E264" s="18" t="s">
        <v>34</v>
      </c>
      <c r="F264" s="18" t="s">
        <v>61</v>
      </c>
      <c r="G264" s="18" t="s">
        <v>62</v>
      </c>
      <c r="H264" s="18" t="s">
        <v>56</v>
      </c>
      <c r="I264" s="18" t="s">
        <v>864</v>
      </c>
      <c r="J264" s="18" t="s">
        <v>686</v>
      </c>
      <c r="K264" s="16"/>
    </row>
    <row r="265" spans="1:11" x14ac:dyDescent="0.2">
      <c r="A265" s="40" t="s">
        <v>531</v>
      </c>
      <c r="B265" s="41" t="s">
        <v>532</v>
      </c>
      <c r="C265" s="41" t="s">
        <v>850</v>
      </c>
      <c r="D265" s="42" t="s">
        <v>533</v>
      </c>
      <c r="E265" s="18" t="s">
        <v>35</v>
      </c>
      <c r="F265" s="18" t="s">
        <v>61</v>
      </c>
      <c r="G265" s="18" t="s">
        <v>62</v>
      </c>
      <c r="H265" s="18" t="s">
        <v>56</v>
      </c>
      <c r="I265" s="18" t="s">
        <v>865</v>
      </c>
      <c r="J265" s="18" t="s">
        <v>686</v>
      </c>
      <c r="K265" s="16"/>
    </row>
    <row r="266" spans="1:11" x14ac:dyDescent="0.2">
      <c r="A266" s="40" t="s">
        <v>534</v>
      </c>
      <c r="B266" s="41" t="s">
        <v>530</v>
      </c>
      <c r="C266" s="41" t="s">
        <v>535</v>
      </c>
      <c r="D266" s="42" t="s">
        <v>535</v>
      </c>
      <c r="E266" s="18" t="s">
        <v>554</v>
      </c>
      <c r="F266" s="18" t="s">
        <v>61</v>
      </c>
      <c r="G266" s="18" t="s">
        <v>62</v>
      </c>
      <c r="H266" s="18" t="s">
        <v>56</v>
      </c>
      <c r="I266" s="18" t="s">
        <v>866</v>
      </c>
      <c r="J266" s="18" t="s">
        <v>686</v>
      </c>
      <c r="K266" s="16"/>
    </row>
    <row r="267" spans="1:11" x14ac:dyDescent="0.2">
      <c r="A267" s="40" t="s">
        <v>537</v>
      </c>
      <c r="B267" s="41" t="s">
        <v>530</v>
      </c>
      <c r="C267" s="41" t="s">
        <v>538</v>
      </c>
      <c r="D267" s="42" t="s">
        <v>538</v>
      </c>
      <c r="E267" s="18" t="s">
        <v>554</v>
      </c>
      <c r="F267" s="18" t="s">
        <v>61</v>
      </c>
      <c r="G267" s="18" t="s">
        <v>62</v>
      </c>
      <c r="H267" s="18" t="s">
        <v>56</v>
      </c>
      <c r="I267" s="18" t="s">
        <v>867</v>
      </c>
      <c r="J267" s="18" t="s">
        <v>686</v>
      </c>
      <c r="K267" s="16"/>
    </row>
    <row r="268" spans="1:11" x14ac:dyDescent="0.2">
      <c r="A268" s="40" t="s">
        <v>540</v>
      </c>
      <c r="B268" s="41" t="s">
        <v>530</v>
      </c>
      <c r="C268" s="41" t="s">
        <v>538</v>
      </c>
      <c r="D268" s="42" t="s">
        <v>541</v>
      </c>
      <c r="E268" s="18" t="s">
        <v>554</v>
      </c>
      <c r="F268" s="18" t="s">
        <v>61</v>
      </c>
      <c r="G268" s="18" t="s">
        <v>62</v>
      </c>
      <c r="H268" s="18" t="s">
        <v>56</v>
      </c>
      <c r="I268" s="18" t="s">
        <v>868</v>
      </c>
      <c r="J268" s="18" t="s">
        <v>686</v>
      </c>
      <c r="K268" s="16"/>
    </row>
    <row r="269" spans="1:11" x14ac:dyDescent="0.2">
      <c r="A269" s="40" t="s">
        <v>542</v>
      </c>
      <c r="B269" s="41" t="s">
        <v>530</v>
      </c>
      <c r="C269" s="41" t="s">
        <v>538</v>
      </c>
      <c r="D269" s="42" t="s">
        <v>543</v>
      </c>
      <c r="E269" s="18" t="s">
        <v>554</v>
      </c>
      <c r="F269" s="18" t="s">
        <v>61</v>
      </c>
      <c r="G269" s="18" t="s">
        <v>62</v>
      </c>
      <c r="H269" s="18" t="s">
        <v>56</v>
      </c>
      <c r="I269" s="18" t="s">
        <v>869</v>
      </c>
      <c r="J269" s="18" t="s">
        <v>686</v>
      </c>
      <c r="K269" s="16"/>
    </row>
    <row r="270" spans="1:11" x14ac:dyDescent="0.2">
      <c r="A270" s="40" t="s">
        <v>544</v>
      </c>
      <c r="B270" s="41" t="s">
        <v>530</v>
      </c>
      <c r="C270" s="41" t="s">
        <v>538</v>
      </c>
      <c r="D270" s="42" t="s">
        <v>545</v>
      </c>
      <c r="E270" s="18" t="s">
        <v>554</v>
      </c>
      <c r="F270" s="18" t="s">
        <v>61</v>
      </c>
      <c r="G270" s="18" t="s">
        <v>62</v>
      </c>
      <c r="H270" s="18" t="s">
        <v>56</v>
      </c>
      <c r="I270" s="18" t="s">
        <v>870</v>
      </c>
      <c r="J270" s="18" t="s">
        <v>686</v>
      </c>
      <c r="K270" s="16"/>
    </row>
    <row r="271" spans="1:11" x14ac:dyDescent="0.2">
      <c r="A271" s="40" t="s">
        <v>31</v>
      </c>
      <c r="B271" s="41" t="s">
        <v>546</v>
      </c>
      <c r="C271" s="41" t="s">
        <v>547</v>
      </c>
      <c r="D271" s="42" t="s">
        <v>547</v>
      </c>
      <c r="E271" s="18" t="s">
        <v>554</v>
      </c>
      <c r="F271" s="18" t="s">
        <v>61</v>
      </c>
      <c r="G271" s="18" t="s">
        <v>62</v>
      </c>
      <c r="H271" s="18" t="s">
        <v>56</v>
      </c>
      <c r="I271" s="18" t="s">
        <v>871</v>
      </c>
      <c r="J271" s="18" t="s">
        <v>686</v>
      </c>
      <c r="K271" s="16"/>
    </row>
    <row r="272" spans="1:11" x14ac:dyDescent="0.2">
      <c r="A272" s="40" t="s">
        <v>32</v>
      </c>
      <c r="B272" s="41" t="s">
        <v>546</v>
      </c>
      <c r="C272" s="41" t="s">
        <v>547</v>
      </c>
      <c r="D272" s="42" t="s">
        <v>962</v>
      </c>
      <c r="E272" s="18" t="s">
        <v>554</v>
      </c>
      <c r="F272" s="18" t="s">
        <v>61</v>
      </c>
      <c r="G272" s="18" t="s">
        <v>62</v>
      </c>
      <c r="H272" s="18" t="s">
        <v>56</v>
      </c>
      <c r="I272" s="18" t="s">
        <v>871</v>
      </c>
      <c r="J272" s="18" t="s">
        <v>692</v>
      </c>
      <c r="K272" s="16"/>
    </row>
    <row r="273" spans="1:11" x14ac:dyDescent="0.2">
      <c r="A273" s="40" t="s">
        <v>33</v>
      </c>
      <c r="B273" s="41" t="s">
        <v>546</v>
      </c>
      <c r="C273" s="41" t="s">
        <v>547</v>
      </c>
      <c r="D273" s="42" t="s">
        <v>549</v>
      </c>
      <c r="E273" s="18" t="s">
        <v>554</v>
      </c>
      <c r="F273" s="18" t="s">
        <v>61</v>
      </c>
      <c r="G273" s="18" t="s">
        <v>62</v>
      </c>
      <c r="H273" s="18" t="s">
        <v>56</v>
      </c>
      <c r="I273" s="18" t="s">
        <v>871</v>
      </c>
      <c r="J273" s="18" t="s">
        <v>686</v>
      </c>
      <c r="K273" s="16"/>
    </row>
    <row r="274" spans="1:11" x14ac:dyDescent="0.2">
      <c r="A274" s="40" t="s">
        <v>550</v>
      </c>
      <c r="B274" s="41" t="s">
        <v>546</v>
      </c>
      <c r="C274" s="41" t="s">
        <v>551</v>
      </c>
      <c r="D274" s="42" t="s">
        <v>551</v>
      </c>
      <c r="E274" s="18" t="s">
        <v>554</v>
      </c>
      <c r="F274" s="18" t="s">
        <v>61</v>
      </c>
      <c r="G274" s="18" t="s">
        <v>62</v>
      </c>
      <c r="H274" s="18" t="s">
        <v>56</v>
      </c>
      <c r="I274" s="18" t="s">
        <v>871</v>
      </c>
      <c r="J274" s="18" t="s">
        <v>686</v>
      </c>
      <c r="K274" s="16"/>
    </row>
    <row r="275" spans="1:11" x14ac:dyDescent="0.2">
      <c r="A275" s="40" t="s">
        <v>552</v>
      </c>
      <c r="B275" s="41" t="s">
        <v>546</v>
      </c>
      <c r="C275" s="41" t="s">
        <v>553</v>
      </c>
      <c r="D275" s="42" t="s">
        <v>553</v>
      </c>
      <c r="E275" s="18" t="s">
        <v>554</v>
      </c>
      <c r="F275" s="18" t="s">
        <v>61</v>
      </c>
      <c r="G275" s="18" t="s">
        <v>62</v>
      </c>
      <c r="H275" s="18" t="s">
        <v>56</v>
      </c>
      <c r="I275" s="18" t="s">
        <v>871</v>
      </c>
      <c r="J275" s="18" t="s">
        <v>686</v>
      </c>
      <c r="K275" s="16"/>
    </row>
    <row r="276" spans="1:11" x14ac:dyDescent="0.2">
      <c r="A276" s="40" t="s">
        <v>555</v>
      </c>
      <c r="B276" s="41" t="s">
        <v>546</v>
      </c>
      <c r="C276" s="41" t="s">
        <v>556</v>
      </c>
      <c r="D276" s="42" t="s">
        <v>556</v>
      </c>
      <c r="E276" s="18" t="s">
        <v>554</v>
      </c>
      <c r="F276" s="18" t="s">
        <v>61</v>
      </c>
      <c r="G276" s="18" t="s">
        <v>62</v>
      </c>
      <c r="H276" s="18" t="s">
        <v>56</v>
      </c>
      <c r="I276" s="18" t="s">
        <v>871</v>
      </c>
      <c r="J276" s="18" t="s">
        <v>686</v>
      </c>
      <c r="K276" s="16"/>
    </row>
    <row r="277" spans="1:11" x14ac:dyDescent="0.2">
      <c r="A277" s="40" t="s">
        <v>557</v>
      </c>
      <c r="B277" s="41" t="s">
        <v>546</v>
      </c>
      <c r="C277" s="41" t="s">
        <v>558</v>
      </c>
      <c r="D277" s="42" t="s">
        <v>558</v>
      </c>
      <c r="E277" s="18" t="s">
        <v>554</v>
      </c>
      <c r="F277" s="18" t="s">
        <v>61</v>
      </c>
      <c r="G277" s="18" t="s">
        <v>62</v>
      </c>
      <c r="H277" s="18" t="s">
        <v>56</v>
      </c>
      <c r="I277" s="18" t="s">
        <v>871</v>
      </c>
      <c r="J277" s="18" t="s">
        <v>686</v>
      </c>
      <c r="K277" s="16"/>
    </row>
    <row r="278" spans="1:11" x14ac:dyDescent="0.2">
      <c r="A278" s="40" t="s">
        <v>559</v>
      </c>
      <c r="B278" s="41" t="s">
        <v>546</v>
      </c>
      <c r="C278" s="41" t="s">
        <v>560</v>
      </c>
      <c r="D278" s="42" t="s">
        <v>560</v>
      </c>
      <c r="E278" s="18" t="s">
        <v>554</v>
      </c>
      <c r="F278" s="18" t="s">
        <v>61</v>
      </c>
      <c r="G278" s="18" t="s">
        <v>62</v>
      </c>
      <c r="H278" s="18" t="s">
        <v>56</v>
      </c>
      <c r="I278" s="18" t="s">
        <v>871</v>
      </c>
      <c r="J278" s="18" t="s">
        <v>686</v>
      </c>
      <c r="K278" s="16"/>
    </row>
    <row r="279" spans="1:11" x14ac:dyDescent="0.2">
      <c r="A279" s="40" t="s">
        <v>561</v>
      </c>
      <c r="B279" s="41" t="s">
        <v>546</v>
      </c>
      <c r="C279" s="41" t="s">
        <v>562</v>
      </c>
      <c r="D279" s="42" t="s">
        <v>562</v>
      </c>
      <c r="E279" s="18" t="s">
        <v>554</v>
      </c>
      <c r="F279" s="18" t="s">
        <v>61</v>
      </c>
      <c r="G279" s="18" t="s">
        <v>62</v>
      </c>
      <c r="H279" s="18" t="s">
        <v>56</v>
      </c>
      <c r="I279" s="18" t="s">
        <v>872</v>
      </c>
      <c r="J279" s="18" t="s">
        <v>686</v>
      </c>
      <c r="K279" s="16"/>
    </row>
    <row r="280" spans="1:11" x14ac:dyDescent="0.2">
      <c r="A280" s="40" t="s">
        <v>563</v>
      </c>
      <c r="B280" s="41" t="s">
        <v>546</v>
      </c>
      <c r="C280" s="41" t="s">
        <v>564</v>
      </c>
      <c r="D280" s="42" t="s">
        <v>564</v>
      </c>
      <c r="E280" s="18" t="s">
        <v>554</v>
      </c>
      <c r="F280" s="18" t="s">
        <v>61</v>
      </c>
      <c r="G280" s="18" t="s">
        <v>62</v>
      </c>
      <c r="H280" s="18" t="s">
        <v>56</v>
      </c>
      <c r="I280" s="18" t="s">
        <v>873</v>
      </c>
      <c r="J280" s="18" t="s">
        <v>686</v>
      </c>
      <c r="K280" s="16"/>
    </row>
    <row r="281" spans="1:11" x14ac:dyDescent="0.2">
      <c r="A281" s="40" t="s">
        <v>565</v>
      </c>
      <c r="B281" s="41" t="s">
        <v>546</v>
      </c>
      <c r="C281" s="41" t="s">
        <v>566</v>
      </c>
      <c r="D281" s="42" t="s">
        <v>566</v>
      </c>
      <c r="E281" s="18" t="s">
        <v>586</v>
      </c>
      <c r="F281" s="18" t="s">
        <v>61</v>
      </c>
      <c r="G281" s="18" t="s">
        <v>62</v>
      </c>
      <c r="H281" s="18" t="s">
        <v>56</v>
      </c>
      <c r="I281" s="18" t="s">
        <v>874</v>
      </c>
      <c r="J281" s="18" t="s">
        <v>686</v>
      </c>
      <c r="K281" s="16"/>
    </row>
    <row r="282" spans="1:11" x14ac:dyDescent="0.2">
      <c r="A282" s="40" t="s">
        <v>567</v>
      </c>
      <c r="B282" s="41" t="s">
        <v>546</v>
      </c>
      <c r="C282" s="41" t="s">
        <v>568</v>
      </c>
      <c r="D282" s="42" t="s">
        <v>568</v>
      </c>
      <c r="E282" s="18" t="s">
        <v>589</v>
      </c>
      <c r="F282" s="18" t="s">
        <v>61</v>
      </c>
      <c r="G282" s="18" t="s">
        <v>62</v>
      </c>
      <c r="H282" s="18" t="s">
        <v>56</v>
      </c>
      <c r="I282" s="18" t="s">
        <v>875</v>
      </c>
      <c r="J282" s="18" t="s">
        <v>686</v>
      </c>
      <c r="K282" s="16"/>
    </row>
    <row r="283" spans="1:11" x14ac:dyDescent="0.2">
      <c r="A283" s="40" t="s">
        <v>569</v>
      </c>
      <c r="B283" s="41" t="s">
        <v>546</v>
      </c>
      <c r="C283" s="41" t="s">
        <v>570</v>
      </c>
      <c r="D283" s="42" t="s">
        <v>570</v>
      </c>
      <c r="E283" s="18" t="s">
        <v>586</v>
      </c>
      <c r="F283" s="18" t="s">
        <v>61</v>
      </c>
      <c r="G283" s="18" t="s">
        <v>62</v>
      </c>
      <c r="H283" s="18" t="s">
        <v>56</v>
      </c>
      <c r="I283" s="18" t="s">
        <v>889</v>
      </c>
      <c r="J283" s="18" t="s">
        <v>686</v>
      </c>
      <c r="K283" s="16"/>
    </row>
    <row r="284" spans="1:11" x14ac:dyDescent="0.2">
      <c r="A284" s="40" t="s">
        <v>571</v>
      </c>
      <c r="B284" s="41" t="s">
        <v>546</v>
      </c>
      <c r="C284" s="41" t="s">
        <v>572</v>
      </c>
      <c r="D284" s="42" t="s">
        <v>572</v>
      </c>
      <c r="E284" s="18" t="s">
        <v>586</v>
      </c>
      <c r="F284" s="18" t="s">
        <v>61</v>
      </c>
      <c r="G284" s="18" t="s">
        <v>62</v>
      </c>
      <c r="H284" s="18" t="s">
        <v>56</v>
      </c>
      <c r="I284" s="18" t="s">
        <v>889</v>
      </c>
      <c r="J284" s="18" t="s">
        <v>692</v>
      </c>
      <c r="K284" s="16"/>
    </row>
    <row r="285" spans="1:11" x14ac:dyDescent="0.2">
      <c r="A285" s="40" t="s">
        <v>573</v>
      </c>
      <c r="B285" s="41" t="s">
        <v>546</v>
      </c>
      <c r="C285" s="41" t="s">
        <v>574</v>
      </c>
      <c r="D285" s="42" t="s">
        <v>574</v>
      </c>
      <c r="E285" s="18" t="s">
        <v>586</v>
      </c>
      <c r="F285" s="18" t="s">
        <v>61</v>
      </c>
      <c r="G285" s="18" t="s">
        <v>62</v>
      </c>
      <c r="H285" s="18" t="s">
        <v>56</v>
      </c>
      <c r="I285" s="18" t="s">
        <v>889</v>
      </c>
      <c r="J285" s="18" t="s">
        <v>692</v>
      </c>
      <c r="K285" s="16"/>
    </row>
    <row r="286" spans="1:11" x14ac:dyDescent="0.2">
      <c r="A286" s="40" t="s">
        <v>575</v>
      </c>
      <c r="B286" s="41" t="s">
        <v>546</v>
      </c>
      <c r="C286" s="41" t="s">
        <v>576</v>
      </c>
      <c r="D286" s="42" t="s">
        <v>576</v>
      </c>
      <c r="E286" s="18" t="s">
        <v>586</v>
      </c>
      <c r="F286" s="18" t="s">
        <v>61</v>
      </c>
      <c r="G286" s="18" t="s">
        <v>62</v>
      </c>
      <c r="H286" s="18" t="s">
        <v>56</v>
      </c>
      <c r="I286" s="18" t="s">
        <v>878</v>
      </c>
      <c r="J286" s="18" t="s">
        <v>686</v>
      </c>
      <c r="K286" s="16"/>
    </row>
    <row r="287" spans="1:11" x14ac:dyDescent="0.2">
      <c r="A287" s="40" t="s">
        <v>577</v>
      </c>
      <c r="B287" s="41" t="s">
        <v>546</v>
      </c>
      <c r="C287" s="41" t="s">
        <v>578</v>
      </c>
      <c r="D287" s="42" t="s">
        <v>578</v>
      </c>
      <c r="E287" s="18" t="s">
        <v>586</v>
      </c>
      <c r="F287" s="18" t="s">
        <v>61</v>
      </c>
      <c r="G287" s="18" t="s">
        <v>62</v>
      </c>
      <c r="H287" s="18" t="s">
        <v>56</v>
      </c>
      <c r="I287" s="18" t="s">
        <v>879</v>
      </c>
      <c r="J287" s="18" t="s">
        <v>686</v>
      </c>
      <c r="K287" s="16"/>
    </row>
    <row r="288" spans="1:11" x14ac:dyDescent="0.2">
      <c r="A288" s="40" t="s">
        <v>579</v>
      </c>
      <c r="B288" s="41" t="s">
        <v>546</v>
      </c>
      <c r="C288" s="41" t="s">
        <v>580</v>
      </c>
      <c r="D288" s="42" t="s">
        <v>580</v>
      </c>
      <c r="E288" s="18" t="s">
        <v>589</v>
      </c>
      <c r="F288" s="18" t="s">
        <v>61</v>
      </c>
      <c r="G288" s="18" t="s">
        <v>62</v>
      </c>
      <c r="H288" s="18" t="s">
        <v>56</v>
      </c>
      <c r="I288" s="18" t="s">
        <v>879</v>
      </c>
      <c r="J288" s="18" t="s">
        <v>692</v>
      </c>
      <c r="K288" s="16"/>
    </row>
    <row r="289" spans="1:11" x14ac:dyDescent="0.2">
      <c r="A289" s="40" t="s">
        <v>581</v>
      </c>
      <c r="B289" s="41" t="s">
        <v>546</v>
      </c>
      <c r="C289" s="41" t="s">
        <v>582</v>
      </c>
      <c r="D289" s="42" t="s">
        <v>582</v>
      </c>
      <c r="E289" s="18" t="s">
        <v>603</v>
      </c>
      <c r="F289" s="18" t="s">
        <v>61</v>
      </c>
      <c r="G289" s="18" t="s">
        <v>62</v>
      </c>
      <c r="H289" s="18" t="s">
        <v>56</v>
      </c>
      <c r="I289" s="18" t="s">
        <v>879</v>
      </c>
      <c r="J289" s="18" t="s">
        <v>692</v>
      </c>
      <c r="K289" s="16"/>
    </row>
    <row r="290" spans="1:11" x14ac:dyDescent="0.2">
      <c r="A290" s="40" t="s">
        <v>583</v>
      </c>
      <c r="B290" s="41" t="s">
        <v>584</v>
      </c>
      <c r="C290" s="41" t="s">
        <v>585</v>
      </c>
      <c r="D290" s="42" t="s">
        <v>585</v>
      </c>
      <c r="E290" s="18" t="s">
        <v>606</v>
      </c>
      <c r="F290" s="18" t="s">
        <v>61</v>
      </c>
      <c r="G290" s="18" t="s">
        <v>62</v>
      </c>
      <c r="H290" s="18" t="s">
        <v>56</v>
      </c>
      <c r="I290" s="18" t="s">
        <v>880</v>
      </c>
      <c r="J290" s="18" t="s">
        <v>686</v>
      </c>
      <c r="K290" s="16"/>
    </row>
    <row r="291" spans="1:11" x14ac:dyDescent="0.2">
      <c r="A291" s="40" t="s">
        <v>587</v>
      </c>
      <c r="B291" s="41" t="s">
        <v>584</v>
      </c>
      <c r="C291" s="41" t="s">
        <v>585</v>
      </c>
      <c r="D291" s="42" t="s">
        <v>588</v>
      </c>
      <c r="E291" s="18" t="s">
        <v>610</v>
      </c>
      <c r="F291" s="18" t="s">
        <v>61</v>
      </c>
      <c r="G291" s="18" t="s">
        <v>62</v>
      </c>
      <c r="H291" s="18" t="s">
        <v>56</v>
      </c>
      <c r="I291" s="18" t="s">
        <v>881</v>
      </c>
      <c r="J291" s="18" t="s">
        <v>686</v>
      </c>
      <c r="K291" s="16"/>
    </row>
    <row r="292" spans="1:11" x14ac:dyDescent="0.2">
      <c r="A292" s="40" t="s">
        <v>590</v>
      </c>
      <c r="B292" s="41" t="s">
        <v>584</v>
      </c>
      <c r="C292" s="41" t="s">
        <v>585</v>
      </c>
      <c r="D292" s="42" t="s">
        <v>591</v>
      </c>
      <c r="E292" s="18" t="s">
        <v>613</v>
      </c>
      <c r="F292" s="18" t="s">
        <v>61</v>
      </c>
      <c r="G292" s="18" t="s">
        <v>62</v>
      </c>
      <c r="H292" s="18" t="s">
        <v>56</v>
      </c>
      <c r="I292" s="18" t="s">
        <v>882</v>
      </c>
      <c r="J292" s="18" t="s">
        <v>686</v>
      </c>
      <c r="K292" s="16"/>
    </row>
    <row r="293" spans="1:11" x14ac:dyDescent="0.2">
      <c r="A293" s="40" t="s">
        <v>592</v>
      </c>
      <c r="B293" s="41" t="s">
        <v>584</v>
      </c>
      <c r="C293" s="41" t="s">
        <v>585</v>
      </c>
      <c r="D293" s="42" t="s">
        <v>593</v>
      </c>
      <c r="E293" s="18" t="s">
        <v>888</v>
      </c>
      <c r="F293" s="18" t="s">
        <v>61</v>
      </c>
      <c r="G293" s="18" t="s">
        <v>62</v>
      </c>
      <c r="H293" s="18" t="s">
        <v>56</v>
      </c>
      <c r="I293" s="18" t="s">
        <v>883</v>
      </c>
      <c r="J293" s="18" t="s">
        <v>686</v>
      </c>
      <c r="K293" s="16"/>
    </row>
    <row r="294" spans="1:11" x14ac:dyDescent="0.2">
      <c r="A294" s="40" t="s">
        <v>594</v>
      </c>
      <c r="B294" s="41" t="s">
        <v>584</v>
      </c>
      <c r="C294" s="41" t="s">
        <v>585</v>
      </c>
      <c r="D294" s="42" t="s">
        <v>595</v>
      </c>
      <c r="E294" s="18" t="s">
        <v>888</v>
      </c>
      <c r="F294" s="18" t="s">
        <v>61</v>
      </c>
      <c r="G294" s="18" t="s">
        <v>62</v>
      </c>
      <c r="H294" s="18" t="s">
        <v>56</v>
      </c>
      <c r="I294" s="18" t="s">
        <v>886</v>
      </c>
      <c r="J294" s="18" t="s">
        <v>686</v>
      </c>
      <c r="K294" s="16"/>
    </row>
    <row r="295" spans="1:11" x14ac:dyDescent="0.2">
      <c r="A295" s="40" t="s">
        <v>596</v>
      </c>
      <c r="B295" s="41" t="s">
        <v>584</v>
      </c>
      <c r="C295" s="41" t="s">
        <v>585</v>
      </c>
      <c r="D295" s="42" t="s">
        <v>920</v>
      </c>
      <c r="E295" s="18" t="s">
        <v>888</v>
      </c>
      <c r="F295" s="18" t="s">
        <v>61</v>
      </c>
      <c r="G295" s="18" t="s">
        <v>62</v>
      </c>
      <c r="H295" s="18" t="s">
        <v>56</v>
      </c>
      <c r="I295" s="18" t="s">
        <v>890</v>
      </c>
      <c r="J295" s="18" t="s">
        <v>686</v>
      </c>
      <c r="K295" s="16"/>
    </row>
    <row r="296" spans="1:11" x14ac:dyDescent="0.2">
      <c r="A296" s="40" t="s">
        <v>597</v>
      </c>
      <c r="B296" s="41" t="s">
        <v>584</v>
      </c>
      <c r="C296" s="41" t="s">
        <v>585</v>
      </c>
      <c r="D296" s="42" t="s">
        <v>598</v>
      </c>
      <c r="E296" s="18" t="s">
        <v>616</v>
      </c>
      <c r="F296" s="18" t="s">
        <v>61</v>
      </c>
      <c r="G296" s="18" t="s">
        <v>62</v>
      </c>
      <c r="H296" s="18" t="s">
        <v>56</v>
      </c>
      <c r="I296" s="18" t="s">
        <v>890</v>
      </c>
      <c r="J296" s="18" t="s">
        <v>692</v>
      </c>
      <c r="K296" s="16"/>
    </row>
    <row r="297" spans="1:11" s="14" customFormat="1" x14ac:dyDescent="0.2">
      <c r="A297" s="40" t="s">
        <v>599</v>
      </c>
      <c r="B297" s="41" t="s">
        <v>584</v>
      </c>
      <c r="C297" s="41" t="s">
        <v>585</v>
      </c>
      <c r="D297" s="42" t="s">
        <v>600</v>
      </c>
      <c r="E297" s="18" t="s">
        <v>617</v>
      </c>
      <c r="F297" s="19" t="s">
        <v>61</v>
      </c>
      <c r="G297" s="19" t="s">
        <v>62</v>
      </c>
      <c r="H297" s="19" t="s">
        <v>56</v>
      </c>
      <c r="I297" s="18" t="s">
        <v>890</v>
      </c>
      <c r="J297" s="18" t="s">
        <v>692</v>
      </c>
    </row>
    <row r="298" spans="1:11" x14ac:dyDescent="0.2">
      <c r="A298" s="40" t="s">
        <v>601</v>
      </c>
      <c r="B298" s="41" t="s">
        <v>584</v>
      </c>
      <c r="C298" s="41" t="s">
        <v>602</v>
      </c>
      <c r="D298" s="42" t="s">
        <v>602</v>
      </c>
      <c r="E298" s="18" t="s">
        <v>617</v>
      </c>
      <c r="F298" s="18" t="s">
        <v>638</v>
      </c>
      <c r="G298" s="18" t="s">
        <v>637</v>
      </c>
      <c r="H298" s="18" t="s">
        <v>68</v>
      </c>
      <c r="I298" s="18" t="s">
        <v>638</v>
      </c>
      <c r="J298" s="18" t="s">
        <v>686</v>
      </c>
      <c r="K298" s="16"/>
    </row>
    <row r="299" spans="1:11" x14ac:dyDescent="0.2">
      <c r="A299" s="40" t="s">
        <v>604</v>
      </c>
      <c r="B299" s="41" t="s">
        <v>584</v>
      </c>
      <c r="C299" s="41" t="s">
        <v>605</v>
      </c>
      <c r="D299" s="42" t="s">
        <v>605</v>
      </c>
      <c r="E299" s="18" t="s">
        <v>617</v>
      </c>
      <c r="F299" s="18" t="s">
        <v>61</v>
      </c>
      <c r="G299" s="18" t="s">
        <v>62</v>
      </c>
      <c r="H299" s="18" t="s">
        <v>56</v>
      </c>
      <c r="I299" s="18" t="s">
        <v>891</v>
      </c>
      <c r="J299" s="18" t="s">
        <v>686</v>
      </c>
      <c r="K299" s="16"/>
    </row>
    <row r="300" spans="1:11" x14ac:dyDescent="0.2">
      <c r="A300" s="40" t="s">
        <v>607</v>
      </c>
      <c r="B300" s="41" t="s">
        <v>608</v>
      </c>
      <c r="C300" s="41" t="s">
        <v>609</v>
      </c>
      <c r="D300" s="42" t="s">
        <v>609</v>
      </c>
      <c r="E300" s="18" t="s">
        <v>620</v>
      </c>
      <c r="F300" s="18" t="s">
        <v>61</v>
      </c>
      <c r="G300" s="18" t="s">
        <v>62</v>
      </c>
      <c r="H300" s="18" t="s">
        <v>56</v>
      </c>
      <c r="I300" s="18" t="s">
        <v>891</v>
      </c>
      <c r="J300" s="18" t="s">
        <v>692</v>
      </c>
      <c r="K300" s="16"/>
    </row>
    <row r="301" spans="1:11" x14ac:dyDescent="0.2">
      <c r="A301" s="40" t="s">
        <v>611</v>
      </c>
      <c r="B301" s="41" t="s">
        <v>608</v>
      </c>
      <c r="C301" s="41" t="s">
        <v>612</v>
      </c>
      <c r="D301" s="42" t="s">
        <v>612</v>
      </c>
      <c r="E301" s="18" t="s">
        <v>623</v>
      </c>
      <c r="F301" s="18" t="s">
        <v>61</v>
      </c>
      <c r="G301" s="18" t="s">
        <v>62</v>
      </c>
      <c r="H301" s="18" t="s">
        <v>56</v>
      </c>
      <c r="I301" s="18" t="s">
        <v>891</v>
      </c>
      <c r="J301" s="18" t="s">
        <v>692</v>
      </c>
      <c r="K301" s="16"/>
    </row>
    <row r="302" spans="1:11" x14ac:dyDescent="0.2">
      <c r="A302" s="40" t="s">
        <v>900</v>
      </c>
      <c r="B302" s="41" t="s">
        <v>877</v>
      </c>
      <c r="C302" s="41" t="s">
        <v>887</v>
      </c>
      <c r="D302" s="42" t="s">
        <v>887</v>
      </c>
      <c r="E302" s="18" t="s">
        <v>626</v>
      </c>
      <c r="F302" s="18" t="s">
        <v>61</v>
      </c>
      <c r="G302" s="18" t="s">
        <v>62</v>
      </c>
      <c r="H302" s="18" t="s">
        <v>56</v>
      </c>
      <c r="I302" s="18" t="s">
        <v>891</v>
      </c>
      <c r="J302" s="18" t="s">
        <v>692</v>
      </c>
      <c r="K302" s="16"/>
    </row>
    <row r="303" spans="1:11" x14ac:dyDescent="0.2">
      <c r="A303" s="40" t="s">
        <v>921</v>
      </c>
      <c r="B303" s="41" t="s">
        <v>877</v>
      </c>
      <c r="C303" s="41" t="s">
        <v>887</v>
      </c>
      <c r="D303" s="42" t="s">
        <v>922</v>
      </c>
      <c r="E303" s="18" t="s">
        <v>629</v>
      </c>
      <c r="F303" s="18" t="s">
        <v>110</v>
      </c>
      <c r="G303" s="18" t="s">
        <v>62</v>
      </c>
      <c r="H303" s="18" t="s">
        <v>56</v>
      </c>
      <c r="I303" s="18" t="s">
        <v>892</v>
      </c>
      <c r="J303" s="18" t="s">
        <v>686</v>
      </c>
      <c r="K303" s="16"/>
    </row>
    <row r="304" spans="1:11" x14ac:dyDescent="0.2">
      <c r="A304" s="40" t="s">
        <v>923</v>
      </c>
      <c r="B304" s="41" t="s">
        <v>877</v>
      </c>
      <c r="C304" s="41" t="s">
        <v>887</v>
      </c>
      <c r="D304" s="42" t="s">
        <v>924</v>
      </c>
      <c r="E304" s="18" t="s">
        <v>885</v>
      </c>
      <c r="F304" s="18" t="s">
        <v>61</v>
      </c>
      <c r="G304" s="18" t="s">
        <v>62</v>
      </c>
      <c r="H304" s="18" t="s">
        <v>56</v>
      </c>
      <c r="I304" s="18" t="s">
        <v>893</v>
      </c>
      <c r="J304" s="18" t="s">
        <v>686</v>
      </c>
      <c r="K304" s="16"/>
    </row>
    <row r="305" spans="1:11" x14ac:dyDescent="0.2">
      <c r="A305" s="40" t="s">
        <v>615</v>
      </c>
      <c r="B305" s="41" t="s">
        <v>877</v>
      </c>
      <c r="C305" s="41" t="s">
        <v>963</v>
      </c>
      <c r="D305" s="42" t="s">
        <v>963</v>
      </c>
      <c r="E305" s="18" t="s">
        <v>633</v>
      </c>
      <c r="F305" s="18" t="s">
        <v>91</v>
      </c>
      <c r="G305" s="18" t="s">
        <v>62</v>
      </c>
      <c r="H305" s="18" t="s">
        <v>56</v>
      </c>
      <c r="I305" s="18" t="s">
        <v>894</v>
      </c>
      <c r="J305" s="18" t="s">
        <v>686</v>
      </c>
      <c r="K305" s="16"/>
    </row>
    <row r="306" spans="1:11" x14ac:dyDescent="0.2">
      <c r="A306" s="40" t="s">
        <v>618</v>
      </c>
      <c r="B306" s="41" t="s">
        <v>877</v>
      </c>
      <c r="C306" s="41" t="s">
        <v>619</v>
      </c>
      <c r="D306" s="42" t="s">
        <v>619</v>
      </c>
      <c r="E306" s="18" t="s">
        <v>633</v>
      </c>
      <c r="F306" s="18" t="s">
        <v>61</v>
      </c>
      <c r="G306" s="18" t="s">
        <v>62</v>
      </c>
      <c r="H306" s="18" t="s">
        <v>56</v>
      </c>
      <c r="I306" s="18" t="s">
        <v>895</v>
      </c>
      <c r="J306" s="18" t="s">
        <v>686</v>
      </c>
      <c r="K306" s="16"/>
    </row>
    <row r="307" spans="1:11" x14ac:dyDescent="0.2">
      <c r="A307" s="40" t="s">
        <v>621</v>
      </c>
      <c r="B307" s="41" t="s">
        <v>877</v>
      </c>
      <c r="C307" s="41" t="s">
        <v>622</v>
      </c>
      <c r="D307" s="42" t="s">
        <v>622</v>
      </c>
      <c r="E307" s="19" t="s">
        <v>633</v>
      </c>
      <c r="F307" s="18" t="s">
        <v>61</v>
      </c>
      <c r="G307" s="18" t="s">
        <v>62</v>
      </c>
      <c r="H307" s="18" t="s">
        <v>56</v>
      </c>
      <c r="I307" s="18" t="s">
        <v>896</v>
      </c>
      <c r="J307" s="18" t="s">
        <v>686</v>
      </c>
      <c r="K307" s="16"/>
    </row>
    <row r="308" spans="1:11" x14ac:dyDescent="0.2">
      <c r="A308" s="40" t="s">
        <v>624</v>
      </c>
      <c r="B308" s="41" t="s">
        <v>877</v>
      </c>
      <c r="C308" s="41" t="s">
        <v>625</v>
      </c>
      <c r="D308" s="42" t="s">
        <v>625</v>
      </c>
      <c r="E308" s="19" t="s">
        <v>633</v>
      </c>
      <c r="F308" s="18" t="s">
        <v>91</v>
      </c>
      <c r="G308" s="18" t="s">
        <v>62</v>
      </c>
      <c r="H308" s="18" t="s">
        <v>56</v>
      </c>
      <c r="I308" s="18" t="s">
        <v>897</v>
      </c>
      <c r="J308" s="18" t="s">
        <v>686</v>
      </c>
      <c r="K308" s="16"/>
    </row>
    <row r="309" spans="1:11" x14ac:dyDescent="0.2">
      <c r="A309" s="40" t="s">
        <v>627</v>
      </c>
      <c r="B309" s="41" t="s">
        <v>877</v>
      </c>
      <c r="C309" s="41" t="s">
        <v>628</v>
      </c>
      <c r="D309" s="42" t="s">
        <v>628</v>
      </c>
      <c r="E309" s="18" t="s">
        <v>637</v>
      </c>
      <c r="F309" s="18" t="s">
        <v>61</v>
      </c>
      <c r="G309" s="18" t="s">
        <v>62</v>
      </c>
      <c r="H309" s="18" t="s">
        <v>56</v>
      </c>
      <c r="I309" s="18" t="s">
        <v>931</v>
      </c>
      <c r="J309" s="18" t="s">
        <v>686</v>
      </c>
      <c r="K309" s="16"/>
    </row>
    <row r="310" spans="1:11" x14ac:dyDescent="0.2">
      <c r="A310" s="40" t="s">
        <v>901</v>
      </c>
      <c r="B310" s="41" t="s">
        <v>877</v>
      </c>
      <c r="C310" s="41" t="s">
        <v>884</v>
      </c>
      <c r="D310" s="42" t="s">
        <v>884</v>
      </c>
      <c r="E310" s="18" t="s">
        <v>642</v>
      </c>
      <c r="F310" s="18" t="s">
        <v>61</v>
      </c>
      <c r="G310" s="18" t="s">
        <v>62</v>
      </c>
      <c r="H310" s="18" t="s">
        <v>56</v>
      </c>
      <c r="I310" s="18" t="s">
        <v>876</v>
      </c>
      <c r="J310" s="18" t="s">
        <v>686</v>
      </c>
      <c r="K310" s="16"/>
    </row>
    <row r="311" spans="1:11" x14ac:dyDescent="0.2">
      <c r="A311" s="44" t="s">
        <v>1112</v>
      </c>
      <c r="B311" s="45" t="s">
        <v>877</v>
      </c>
      <c r="C311" s="45" t="s">
        <v>1113</v>
      </c>
      <c r="D311" s="45" t="s">
        <v>1113</v>
      </c>
      <c r="E311" s="18" t="s">
        <v>642</v>
      </c>
      <c r="F311" s="18" t="s">
        <v>61</v>
      </c>
      <c r="G311" s="18" t="s">
        <v>62</v>
      </c>
      <c r="H311" s="18" t="s">
        <v>56</v>
      </c>
      <c r="I311" s="18" t="s">
        <v>876</v>
      </c>
      <c r="J311" s="18" t="s">
        <v>686</v>
      </c>
      <c r="K311" s="16"/>
    </row>
    <row r="312" spans="1:11" x14ac:dyDescent="0.2">
      <c r="A312" s="44" t="s">
        <v>1114</v>
      </c>
      <c r="B312" s="45" t="s">
        <v>877</v>
      </c>
      <c r="C312" s="45" t="s">
        <v>1113</v>
      </c>
      <c r="D312" s="46" t="s">
        <v>1115</v>
      </c>
      <c r="E312" s="18" t="s">
        <v>642</v>
      </c>
      <c r="F312" s="20"/>
      <c r="G312" s="21"/>
      <c r="H312" s="21"/>
      <c r="I312" s="22"/>
      <c r="J312" s="22"/>
    </row>
    <row r="313" spans="1:11" x14ac:dyDescent="0.2">
      <c r="A313" s="40" t="s">
        <v>630</v>
      </c>
      <c r="B313" s="41" t="s">
        <v>631</v>
      </c>
      <c r="C313" s="41" t="s">
        <v>632</v>
      </c>
      <c r="D313" s="42" t="s">
        <v>632</v>
      </c>
      <c r="E313" s="18" t="s">
        <v>642</v>
      </c>
      <c r="F313" s="20"/>
      <c r="G313" s="21"/>
      <c r="H313" s="21"/>
      <c r="I313" s="22"/>
      <c r="J313" s="22"/>
    </row>
    <row r="314" spans="1:11" x14ac:dyDescent="0.2">
      <c r="A314" s="40" t="s">
        <v>679</v>
      </c>
      <c r="B314" s="41" t="s">
        <v>631</v>
      </c>
      <c r="C314" s="41" t="s">
        <v>632</v>
      </c>
      <c r="D314" s="42" t="s">
        <v>1116</v>
      </c>
      <c r="E314" s="18" t="s">
        <v>649</v>
      </c>
      <c r="F314" s="20"/>
      <c r="G314" s="21"/>
      <c r="H314" s="21"/>
      <c r="I314" s="22"/>
      <c r="J314" s="22"/>
    </row>
    <row r="315" spans="1:11" x14ac:dyDescent="0.2">
      <c r="A315" s="40" t="s">
        <v>911</v>
      </c>
      <c r="B315" s="48" t="s">
        <v>631</v>
      </c>
      <c r="C315" s="48" t="s">
        <v>632</v>
      </c>
      <c r="D315" s="50" t="s">
        <v>218</v>
      </c>
      <c r="E315" s="18" t="s">
        <v>652</v>
      </c>
      <c r="F315" s="20"/>
      <c r="G315" s="21"/>
      <c r="H315" s="21"/>
      <c r="I315" s="22"/>
      <c r="J315" s="22"/>
    </row>
    <row r="316" spans="1:11" x14ac:dyDescent="0.2">
      <c r="A316" s="40" t="s">
        <v>964</v>
      </c>
      <c r="B316" s="48" t="s">
        <v>631</v>
      </c>
      <c r="C316" s="48" t="s">
        <v>632</v>
      </c>
      <c r="D316" s="50" t="s">
        <v>965</v>
      </c>
      <c r="E316" s="18"/>
      <c r="F316" s="20"/>
      <c r="G316" s="21"/>
      <c r="H316" s="21"/>
      <c r="I316" s="22"/>
      <c r="J316" s="22"/>
    </row>
    <row r="317" spans="1:11" x14ac:dyDescent="0.2">
      <c r="A317" s="40" t="s">
        <v>634</v>
      </c>
      <c r="B317" s="41" t="s">
        <v>635</v>
      </c>
      <c r="C317" s="41" t="s">
        <v>636</v>
      </c>
      <c r="D317" s="42" t="s">
        <v>636</v>
      </c>
      <c r="E317" s="18"/>
      <c r="F317" s="20"/>
      <c r="G317" s="21"/>
      <c r="H317" s="21"/>
      <c r="I317" s="22"/>
      <c r="J317" s="22"/>
    </row>
    <row r="318" spans="1:11" x14ac:dyDescent="0.2">
      <c r="A318" s="40" t="s">
        <v>639</v>
      </c>
      <c r="B318" s="41" t="s">
        <v>640</v>
      </c>
      <c r="C318" s="41" t="s">
        <v>641</v>
      </c>
      <c r="D318" s="42" t="s">
        <v>641</v>
      </c>
      <c r="E318" s="18" t="s">
        <v>655</v>
      </c>
      <c r="F318" s="20"/>
      <c r="G318" s="21"/>
      <c r="H318" s="21"/>
      <c r="I318" s="22"/>
      <c r="J318" s="22"/>
    </row>
    <row r="319" spans="1:11" x14ac:dyDescent="0.2">
      <c r="A319" s="40" t="s">
        <v>643</v>
      </c>
      <c r="B319" s="41" t="s">
        <v>644</v>
      </c>
      <c r="C319" s="41" t="s">
        <v>641</v>
      </c>
      <c r="D319" s="42" t="s">
        <v>966</v>
      </c>
      <c r="E319" s="18" t="s">
        <v>659</v>
      </c>
      <c r="F319" s="20"/>
      <c r="G319" s="21"/>
      <c r="H319" s="21"/>
      <c r="I319" s="22"/>
      <c r="J319" s="22"/>
    </row>
    <row r="320" spans="1:11" x14ac:dyDescent="0.2">
      <c r="A320" s="40" t="s">
        <v>645</v>
      </c>
      <c r="B320" s="41" t="s">
        <v>644</v>
      </c>
      <c r="C320" s="41" t="s">
        <v>641</v>
      </c>
      <c r="D320" s="42" t="s">
        <v>646</v>
      </c>
      <c r="E320" s="18" t="s">
        <v>662</v>
      </c>
      <c r="F320" s="20"/>
      <c r="G320" s="21"/>
      <c r="H320" s="21"/>
      <c r="I320" s="22"/>
      <c r="J320" s="22"/>
    </row>
    <row r="321" spans="1:10" x14ac:dyDescent="0.2">
      <c r="A321" s="40" t="s">
        <v>926</v>
      </c>
      <c r="B321" s="41" t="s">
        <v>644</v>
      </c>
      <c r="C321" s="41" t="s">
        <v>641</v>
      </c>
      <c r="D321" s="42" t="s">
        <v>927</v>
      </c>
      <c r="E321" s="18" t="s">
        <v>665</v>
      </c>
      <c r="F321" s="20"/>
      <c r="G321" s="21"/>
      <c r="H321" s="21"/>
      <c r="I321" s="22"/>
      <c r="J321" s="22"/>
    </row>
    <row r="322" spans="1:10" x14ac:dyDescent="0.2">
      <c r="A322" s="40" t="s">
        <v>647</v>
      </c>
      <c r="B322" s="41" t="s">
        <v>640</v>
      </c>
      <c r="C322" s="41" t="s">
        <v>648</v>
      </c>
      <c r="D322" s="42" t="s">
        <v>648</v>
      </c>
    </row>
    <row r="323" spans="1:10" x14ac:dyDescent="0.2">
      <c r="A323" s="40" t="s">
        <v>650</v>
      </c>
      <c r="B323" s="41" t="s">
        <v>640</v>
      </c>
      <c r="C323" s="41" t="s">
        <v>651</v>
      </c>
      <c r="D323" s="42" t="s">
        <v>651</v>
      </c>
    </row>
    <row r="324" spans="1:10" x14ac:dyDescent="0.2">
      <c r="A324" s="40" t="s">
        <v>653</v>
      </c>
      <c r="B324" s="41" t="s">
        <v>640</v>
      </c>
      <c r="C324" s="41" t="s">
        <v>654</v>
      </c>
      <c r="D324" s="42" t="s">
        <v>654</v>
      </c>
    </row>
    <row r="325" spans="1:10" x14ac:dyDescent="0.2">
      <c r="A325" s="40" t="s">
        <v>656</v>
      </c>
      <c r="B325" s="41" t="s">
        <v>657</v>
      </c>
      <c r="C325" s="41" t="s">
        <v>658</v>
      </c>
      <c r="D325" s="42" t="s">
        <v>658</v>
      </c>
    </row>
    <row r="326" spans="1:10" x14ac:dyDescent="0.2">
      <c r="A326" s="40" t="s">
        <v>660</v>
      </c>
      <c r="B326" s="41" t="s">
        <v>657</v>
      </c>
      <c r="C326" s="41" t="s">
        <v>661</v>
      </c>
      <c r="D326" s="42" t="s">
        <v>661</v>
      </c>
    </row>
    <row r="327" spans="1:10" x14ac:dyDescent="0.2">
      <c r="A327" s="40" t="s">
        <v>663</v>
      </c>
      <c r="B327" s="41" t="s">
        <v>657</v>
      </c>
      <c r="C327" s="41" t="s">
        <v>664</v>
      </c>
      <c r="D327" s="42" t="s">
        <v>664</v>
      </c>
    </row>
    <row r="328" spans="1:10" x14ac:dyDescent="0.2">
      <c r="A328" s="40" t="s">
        <v>928</v>
      </c>
      <c r="B328" s="41" t="s">
        <v>929</v>
      </c>
      <c r="C328" s="41" t="s">
        <v>930</v>
      </c>
      <c r="D328" s="42" t="s">
        <v>930</v>
      </c>
    </row>
    <row r="329" spans="1:10" x14ac:dyDescent="0.2">
      <c r="A329" s="40" t="s">
        <v>932</v>
      </c>
      <c r="B329" s="41" t="s">
        <v>929</v>
      </c>
      <c r="C329" s="41" t="s">
        <v>614</v>
      </c>
      <c r="D329" s="42" t="s">
        <v>614</v>
      </c>
    </row>
    <row r="330" spans="1:10" x14ac:dyDescent="0.2">
      <c r="A330" s="40" t="s">
        <v>933</v>
      </c>
      <c r="B330" s="41" t="s">
        <v>929</v>
      </c>
      <c r="C330" s="41" t="s">
        <v>614</v>
      </c>
      <c r="D330" s="42" t="s">
        <v>967</v>
      </c>
    </row>
    <row r="331" spans="1:10" x14ac:dyDescent="0.2">
      <c r="A331" s="40" t="s">
        <v>970</v>
      </c>
      <c r="B331" s="41" t="s">
        <v>971</v>
      </c>
      <c r="C331" s="41" t="s">
        <v>972</v>
      </c>
      <c r="D331" s="42" t="s">
        <v>972</v>
      </c>
    </row>
    <row r="332" spans="1:10" x14ac:dyDescent="0.2">
      <c r="A332" s="40" t="s">
        <v>973</v>
      </c>
      <c r="B332" s="41" t="s">
        <v>971</v>
      </c>
      <c r="C332" s="41" t="s">
        <v>976</v>
      </c>
      <c r="D332" s="42" t="s">
        <v>976</v>
      </c>
    </row>
    <row r="333" spans="1:10" x14ac:dyDescent="0.2">
      <c r="A333" s="40" t="s">
        <v>974</v>
      </c>
      <c r="B333" s="41" t="s">
        <v>971</v>
      </c>
      <c r="C333" s="41" t="s">
        <v>976</v>
      </c>
      <c r="D333" s="42" t="s">
        <v>925</v>
      </c>
    </row>
    <row r="334" spans="1:10" x14ac:dyDescent="0.2">
      <c r="A334" s="40" t="s">
        <v>975</v>
      </c>
      <c r="B334" s="41" t="s">
        <v>971</v>
      </c>
      <c r="C334" s="41" t="s">
        <v>976</v>
      </c>
      <c r="D334" s="42" t="s">
        <v>1117</v>
      </c>
    </row>
    <row r="335" spans="1:10" x14ac:dyDescent="0.2">
      <c r="A335" s="40" t="s">
        <v>1003</v>
      </c>
      <c r="B335" s="41" t="s">
        <v>22</v>
      </c>
      <c r="C335" s="41" t="s">
        <v>99</v>
      </c>
      <c r="D335" s="42" t="s">
        <v>99</v>
      </c>
    </row>
    <row r="336" spans="1:10" x14ac:dyDescent="0.2">
      <c r="A336" s="40" t="s">
        <v>1004</v>
      </c>
      <c r="B336" s="41" t="s">
        <v>22</v>
      </c>
      <c r="C336" s="41" t="s">
        <v>99</v>
      </c>
      <c r="D336" s="42" t="s">
        <v>669</v>
      </c>
    </row>
    <row r="337" spans="1:4" x14ac:dyDescent="0.2">
      <c r="A337" s="40" t="s">
        <v>1005</v>
      </c>
      <c r="B337" s="41" t="s">
        <v>22</v>
      </c>
      <c r="C337" s="41" t="s">
        <v>99</v>
      </c>
      <c r="D337" s="42" t="s">
        <v>1006</v>
      </c>
    </row>
    <row r="338" spans="1:4" x14ac:dyDescent="0.2">
      <c r="A338" s="40" t="s">
        <v>1118</v>
      </c>
      <c r="B338" s="41" t="s">
        <v>1119</v>
      </c>
      <c r="C338" s="41" t="s">
        <v>1120</v>
      </c>
      <c r="D338" s="42" t="s">
        <v>1120</v>
      </c>
    </row>
    <row r="339" spans="1:4" x14ac:dyDescent="0.2">
      <c r="A339" s="40" t="s">
        <v>1121</v>
      </c>
      <c r="B339" s="41" t="s">
        <v>1119</v>
      </c>
      <c r="C339" s="41" t="s">
        <v>1120</v>
      </c>
      <c r="D339" s="42" t="s">
        <v>276</v>
      </c>
    </row>
    <row r="340" spans="1:4" x14ac:dyDescent="0.2">
      <c r="A340" s="40" t="s">
        <v>1122</v>
      </c>
      <c r="B340" s="41" t="s">
        <v>1119</v>
      </c>
      <c r="C340" s="41" t="s">
        <v>1123</v>
      </c>
      <c r="D340" s="42" t="s">
        <v>1123</v>
      </c>
    </row>
    <row r="341" spans="1:4" x14ac:dyDescent="0.2">
      <c r="A341" s="40" t="s">
        <v>1124</v>
      </c>
      <c r="B341" s="41" t="s">
        <v>1119</v>
      </c>
      <c r="C341" s="41" t="s">
        <v>1125</v>
      </c>
      <c r="D341" s="42" t="s">
        <v>1125</v>
      </c>
    </row>
    <row r="342" spans="1:4" x14ac:dyDescent="0.2">
      <c r="A342" s="40" t="s">
        <v>1126</v>
      </c>
      <c r="B342" s="41" t="s">
        <v>1119</v>
      </c>
      <c r="C342" s="41" t="s">
        <v>1125</v>
      </c>
      <c r="D342" s="42" t="s">
        <v>1127</v>
      </c>
    </row>
    <row r="343" spans="1:4" x14ac:dyDescent="0.2">
      <c r="A343" s="40" t="s">
        <v>1128</v>
      </c>
      <c r="B343" s="41" t="s">
        <v>1119</v>
      </c>
      <c r="C343" s="41" t="s">
        <v>1125</v>
      </c>
      <c r="D343" s="42" t="s">
        <v>1129</v>
      </c>
    </row>
  </sheetData>
  <sheetProtection algorithmName="SHA-512" hashValue="6HFuini7yFef/zXGuAXdNwb+D4h30c1b+X48xeC9wK5/y1UY3AhgNOlsc9N1GGKOjYFL1zg9gxo2uOvYbQAlWw==" saltValue="3hJoUMIkbEiam2tQHc9ZGg==" spinCount="100000" sheet="1" objects="1" scenarios="1"/>
  <autoFilter ref="A1:J307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7"/>
  <sheetViews>
    <sheetView showGridLines="0" zoomScale="85" zoomScaleNormal="85" workbookViewId="0">
      <selection activeCell="D25" sqref="D25"/>
    </sheetView>
  </sheetViews>
  <sheetFormatPr baseColWidth="10" defaultRowHeight="15" x14ac:dyDescent="0.25"/>
  <cols>
    <col min="1" max="1" width="88.7109375" customWidth="1"/>
    <col min="2" max="2" width="27.7109375" customWidth="1"/>
  </cols>
  <sheetData>
    <row r="1" spans="1:5" ht="15.75" thickBot="1" x14ac:dyDescent="0.3"/>
    <row r="2" spans="1:5" ht="15.75" thickBot="1" x14ac:dyDescent="0.3">
      <c r="A2" s="10" t="s">
        <v>991</v>
      </c>
      <c r="B2" s="11"/>
    </row>
    <row r="3" spans="1:5" ht="15.75" thickBot="1" x14ac:dyDescent="0.3">
      <c r="A3" s="6" t="s">
        <v>977</v>
      </c>
      <c r="B3" s="7" t="s">
        <v>902</v>
      </c>
    </row>
    <row r="4" spans="1:5" ht="27.75" thickBot="1" x14ac:dyDescent="0.3">
      <c r="A4" s="24" t="s">
        <v>983</v>
      </c>
      <c r="B4" s="25" t="s">
        <v>978</v>
      </c>
    </row>
    <row r="5" spans="1:5" ht="27.75" thickBot="1" x14ac:dyDescent="0.3">
      <c r="A5" s="24" t="s">
        <v>984</v>
      </c>
      <c r="B5" s="25" t="s">
        <v>980</v>
      </c>
    </row>
    <row r="6" spans="1:5" ht="27.75" thickBot="1" x14ac:dyDescent="0.3">
      <c r="A6" s="24" t="s">
        <v>985</v>
      </c>
      <c r="B6" s="25" t="s">
        <v>979</v>
      </c>
    </row>
    <row r="7" spans="1:5" ht="27.75" thickBot="1" x14ac:dyDescent="0.3">
      <c r="A7" s="24" t="s">
        <v>986</v>
      </c>
      <c r="B7" s="25" t="s">
        <v>981</v>
      </c>
    </row>
    <row r="8" spans="1:5" ht="27.75" thickBot="1" x14ac:dyDescent="0.3">
      <c r="A8" s="24" t="s">
        <v>987</v>
      </c>
      <c r="B8" s="25" t="s">
        <v>988</v>
      </c>
    </row>
    <row r="9" spans="1:5" ht="41.25" thickBot="1" x14ac:dyDescent="0.3">
      <c r="A9" s="24" t="s">
        <v>989</v>
      </c>
      <c r="B9" s="25" t="s">
        <v>990</v>
      </c>
    </row>
    <row r="10" spans="1:5" ht="15.75" thickBot="1" x14ac:dyDescent="0.3"/>
    <row r="11" spans="1:5" ht="15.75" thickBot="1" x14ac:dyDescent="0.3">
      <c r="A11" s="54" t="s">
        <v>1013</v>
      </c>
      <c r="B11" s="55"/>
      <c r="C11" s="56"/>
    </row>
    <row r="12" spans="1:5" ht="15.75" thickBot="1" x14ac:dyDescent="0.3">
      <c r="A12" s="54" t="s">
        <v>1014</v>
      </c>
      <c r="B12" s="55"/>
      <c r="C12" s="56"/>
    </row>
    <row r="13" spans="1:5" ht="15.75" thickBot="1" x14ac:dyDescent="0.3">
      <c r="A13" s="32" t="s">
        <v>1015</v>
      </c>
      <c r="B13" s="33" t="s">
        <v>1016</v>
      </c>
      <c r="C13" s="34" t="s">
        <v>902</v>
      </c>
    </row>
    <row r="14" spans="1:5" ht="15.75" thickBot="1" x14ac:dyDescent="0.3">
      <c r="A14" s="35">
        <v>0</v>
      </c>
      <c r="B14" s="36">
        <v>289608</v>
      </c>
      <c r="C14" s="37">
        <v>1</v>
      </c>
      <c r="D14">
        <v>0</v>
      </c>
      <c r="E14">
        <v>1</v>
      </c>
    </row>
    <row r="15" spans="1:5" ht="15.75" thickBot="1" x14ac:dyDescent="0.3">
      <c r="A15" s="35">
        <v>289609</v>
      </c>
      <c r="B15" s="36">
        <v>423004</v>
      </c>
      <c r="C15" s="37">
        <v>2</v>
      </c>
      <c r="D15">
        <v>289609</v>
      </c>
      <c r="E15">
        <v>2</v>
      </c>
    </row>
    <row r="16" spans="1:5" ht="15.75" thickBot="1" x14ac:dyDescent="0.3">
      <c r="A16" s="35">
        <v>423005</v>
      </c>
      <c r="B16" s="36">
        <v>659743</v>
      </c>
      <c r="C16" s="37">
        <v>3</v>
      </c>
      <c r="D16">
        <v>423005</v>
      </c>
      <c r="E16">
        <v>3</v>
      </c>
    </row>
    <row r="17" spans="1:5" ht="15.75" thickBot="1" x14ac:dyDescent="0.3">
      <c r="A17" s="35">
        <v>659744</v>
      </c>
      <c r="B17" s="38" t="s">
        <v>1017</v>
      </c>
      <c r="C17" s="37">
        <v>4</v>
      </c>
      <c r="D17">
        <v>659744</v>
      </c>
      <c r="E17">
        <v>4</v>
      </c>
    </row>
  </sheetData>
  <sheetProtection algorithmName="SHA-512" hashValue="Ir+ZeG0n184lyi3ec2Lna3MPovie0PeqiiYou7qAWf6EbrPIv82z2qXM4S7HQIofyWxNlcBlntBHnJoGLfH9uw==" saltValue="alP6YpuhP17yXylu3N2eNA==" spinCount="100000" sheet="1" objects="1" scenarios="1"/>
  <mergeCells count="2">
    <mergeCell ref="A11:C11"/>
    <mergeCell ref="A12:C1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K</vt:lpstr>
      <vt:lpstr>BD_Servicios</vt:lpstr>
      <vt:lpstr>K_Conversion</vt:lpstr>
      <vt:lpstr>Codigo</vt:lpstr>
      <vt:lpstr>Tabla_27</vt:lpstr>
      <vt:lpstr>TRAMO_CF</vt:lpstr>
    </vt:vector>
  </TitlesOfParts>
  <Company>BY 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 Dipres</dc:creator>
  <cp:lastModifiedBy>Alejandro Perez N</cp:lastModifiedBy>
  <dcterms:created xsi:type="dcterms:W3CDTF">2011-11-11T12:09:57Z</dcterms:created>
  <dcterms:modified xsi:type="dcterms:W3CDTF">2018-09-06T12:47:10Z</dcterms:modified>
</cp:coreProperties>
</file>